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defaultThemeVersion="202300"/>
  <xr:revisionPtr revIDLastSave="0" documentId="13_ncr:1_{F45D7D38-3DC4-4053-908F-13AB1C60252E}" xr6:coauthVersionLast="47" xr6:coauthVersionMax="47" xr10:uidLastSave="{00000000-0000-0000-0000-000000000000}"/>
  <bookViews>
    <workbookView xWindow="-120" yWindow="-120" windowWidth="29040" windowHeight="15720" tabRatio="662" xr2:uid="{00000000-000D-0000-FFFF-FFFF00000000}"/>
  </bookViews>
  <sheets>
    <sheet name="SP" sheetId="26" r:id="rId1"/>
  </sheets>
  <definedNames>
    <definedName name="_xlnm.Print_Area" localSheetId="0">SP!$A$1:$G$2710</definedName>
    <definedName name="JR_PAGE_ANCHOR_0_1" localSheetId="0">SP!#REF!</definedName>
    <definedName name="JR_PAGE_ANCHOR_0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40" i="26" l="1"/>
  <c r="G818" i="26"/>
  <c r="G1292" i="26"/>
  <c r="G1293" i="26" s="1"/>
  <c r="G1289" i="26"/>
  <c r="G1290" i="26" s="1"/>
  <c r="G1286" i="26"/>
  <c r="G1287" i="26" s="1"/>
  <c r="G485" i="26"/>
  <c r="G1509" i="26"/>
  <c r="G1510" i="26" s="1"/>
  <c r="G1514" i="26"/>
  <c r="G1513" i="26"/>
  <c r="G1512" i="26"/>
  <c r="G1537" i="26"/>
  <c r="G1538" i="26" s="1"/>
  <c r="G1541" i="26"/>
  <c r="G1540" i="26"/>
  <c r="G1547" i="26"/>
  <c r="G1548" i="26" s="1"/>
  <c r="G1551" i="26"/>
  <c r="G1550" i="26"/>
  <c r="G1556" i="26"/>
  <c r="G1557" i="26" s="1"/>
  <c r="G1559" i="26"/>
  <c r="G1561" i="26"/>
  <c r="G1560" i="26"/>
  <c r="G1675" i="26"/>
  <c r="G1680" i="26"/>
  <c r="G1679" i="26"/>
  <c r="G2663" i="26"/>
  <c r="G2664" i="26" s="1"/>
  <c r="G2660" i="26"/>
  <c r="G2659" i="26"/>
  <c r="G2658" i="26"/>
  <c r="G2657" i="26"/>
  <c r="G2656" i="26"/>
  <c r="G2655" i="26"/>
  <c r="G2654" i="26"/>
  <c r="G2653" i="26"/>
  <c r="G2650" i="26"/>
  <c r="G2649" i="26"/>
  <c r="G2648" i="26"/>
  <c r="G2647" i="26"/>
  <c r="G2646" i="26"/>
  <c r="G2645" i="26"/>
  <c r="G2644" i="26"/>
  <c r="G2635" i="26"/>
  <c r="G2634" i="26"/>
  <c r="G2631" i="26"/>
  <c r="G2630" i="26"/>
  <c r="G2629" i="26"/>
  <c r="G2628" i="26"/>
  <c r="G2622" i="26"/>
  <c r="G2621" i="26"/>
  <c r="G2618" i="26"/>
  <c r="G2617" i="26"/>
  <c r="G2616" i="26"/>
  <c r="G2615" i="26"/>
  <c r="G2609" i="26"/>
  <c r="G2610" i="26" s="1"/>
  <c r="G2606" i="26"/>
  <c r="G2605" i="26"/>
  <c r="G2602" i="26"/>
  <c r="G2603" i="26" s="1"/>
  <c r="G2599" i="26"/>
  <c r="G2598" i="26"/>
  <c r="G2592" i="26"/>
  <c r="G2591" i="26"/>
  <c r="G2590" i="26"/>
  <c r="G2587" i="26"/>
  <c r="G2586" i="26"/>
  <c r="G2583" i="26"/>
  <c r="G2584" i="26" s="1"/>
  <c r="G2577" i="26"/>
  <c r="G2576" i="26"/>
  <c r="G2573" i="26"/>
  <c r="G2572" i="26"/>
  <c r="G2566" i="26"/>
  <c r="G2565" i="26"/>
  <c r="G2562" i="26"/>
  <c r="G2561" i="26"/>
  <c r="G2560" i="26"/>
  <c r="G2557" i="26"/>
  <c r="G2556" i="26"/>
  <c r="G2555" i="26"/>
  <c r="G2554" i="26"/>
  <c r="G2553" i="26"/>
  <c r="G2552" i="26"/>
  <c r="G2551" i="26"/>
  <c r="G2545" i="26"/>
  <c r="G2544" i="26"/>
  <c r="G2541" i="26"/>
  <c r="G2542" i="26" s="1"/>
  <c r="G2538" i="26"/>
  <c r="G2537" i="26"/>
  <c r="G2531" i="26"/>
  <c r="G2532" i="26" s="1"/>
  <c r="G2528" i="26"/>
  <c r="G2527" i="26"/>
  <c r="G2526" i="26"/>
  <c r="G2520" i="26"/>
  <c r="G2519" i="26"/>
  <c r="G2516" i="26"/>
  <c r="G2515" i="26"/>
  <c r="G2509" i="26"/>
  <c r="G2508" i="26"/>
  <c r="G2505" i="26"/>
  <c r="G2504" i="26"/>
  <c r="G2503" i="26"/>
  <c r="G2497" i="26"/>
  <c r="G2498" i="26" s="1"/>
  <c r="G2494" i="26"/>
  <c r="G2493" i="26"/>
  <c r="G2492" i="26"/>
  <c r="G2491" i="26"/>
  <c r="G2488" i="26"/>
  <c r="G2487" i="26"/>
  <c r="G2486" i="26"/>
  <c r="G2485" i="26"/>
  <c r="G2484" i="26"/>
  <c r="G2483" i="26"/>
  <c r="G2477" i="26"/>
  <c r="G2476" i="26"/>
  <c r="G2473" i="26"/>
  <c r="G2474" i="26" s="1"/>
  <c r="G2467" i="26"/>
  <c r="G2466" i="26"/>
  <c r="G2463" i="26"/>
  <c r="G2464" i="26" s="1"/>
  <c r="G2457" i="26"/>
  <c r="G2456" i="26"/>
  <c r="G2453" i="26"/>
  <c r="G2454" i="26" s="1"/>
  <c r="G2444" i="26"/>
  <c r="G2443" i="26"/>
  <c r="G2440" i="26"/>
  <c r="G2439" i="26"/>
  <c r="G2438" i="26"/>
  <c r="G2437" i="26"/>
  <c r="G2436" i="26"/>
  <c r="G2435" i="26"/>
  <c r="G2434" i="26"/>
  <c r="G2428" i="26"/>
  <c r="G2427" i="26"/>
  <c r="G2424" i="26"/>
  <c r="G2425" i="26" s="1"/>
  <c r="G2418" i="26"/>
  <c r="G2417" i="26"/>
  <c r="G2414" i="26"/>
  <c r="G2415" i="26" s="1"/>
  <c r="G2408" i="26"/>
  <c r="G2409" i="26" s="1"/>
  <c r="G2405" i="26"/>
  <c r="G2404" i="26"/>
  <c r="G2401" i="26"/>
  <c r="G2400" i="26"/>
  <c r="G2394" i="26"/>
  <c r="G2395" i="26" s="1"/>
  <c r="G2391" i="26"/>
  <c r="G2390" i="26"/>
  <c r="G2387" i="26"/>
  <c r="G2388" i="26" s="1"/>
  <c r="G2381" i="26"/>
  <c r="G2382" i="26" s="1"/>
  <c r="G2378" i="26"/>
  <c r="G2377" i="26"/>
  <c r="G2374" i="26"/>
  <c r="G2375" i="26" s="1"/>
  <c r="G2368" i="26"/>
  <c r="G2369" i="26" s="1"/>
  <c r="G2365" i="26"/>
  <c r="G2364" i="26"/>
  <c r="G2361" i="26"/>
  <c r="G2362" i="26" s="1"/>
  <c r="G2355" i="26"/>
  <c r="G2356" i="26" s="1"/>
  <c r="G2352" i="26"/>
  <c r="G2351" i="26"/>
  <c r="G2348" i="26"/>
  <c r="G2349" i="26" s="1"/>
  <c r="G2342" i="26"/>
  <c r="G2343" i="26" s="1"/>
  <c r="G2339" i="26"/>
  <c r="G2338" i="26"/>
  <c r="G2335" i="26"/>
  <c r="G2334" i="26"/>
  <c r="G2328" i="26"/>
  <c r="G2327" i="26"/>
  <c r="G2324" i="26"/>
  <c r="G2325" i="26" s="1"/>
  <c r="G2315" i="26"/>
  <c r="G2314" i="26"/>
  <c r="G2311" i="26"/>
  <c r="G2312" i="26" s="1"/>
  <c r="G2305" i="26"/>
  <c r="G2304" i="26"/>
  <c r="G2301" i="26"/>
  <c r="G2302" i="26" s="1"/>
  <c r="G2295" i="26"/>
  <c r="G2296" i="26" s="1"/>
  <c r="G2292" i="26"/>
  <c r="G2293" i="26" s="1"/>
  <c r="G2286" i="26"/>
  <c r="G2285" i="26"/>
  <c r="G2282" i="26"/>
  <c r="G2283" i="26" s="1"/>
  <c r="G2276" i="26"/>
  <c r="G2275" i="26"/>
  <c r="G2274" i="26"/>
  <c r="G2271" i="26"/>
  <c r="G2272" i="26" s="1"/>
  <c r="G2265" i="26"/>
  <c r="G2264" i="26"/>
  <c r="G2261" i="26"/>
  <c r="G2260" i="26"/>
  <c r="G2257" i="26"/>
  <c r="G2256" i="26"/>
  <c r="G2255" i="26"/>
  <c r="G2252" i="26"/>
  <c r="G2251" i="26"/>
  <c r="G2245" i="26"/>
  <c r="G2244" i="26"/>
  <c r="G2241" i="26"/>
  <c r="G2240" i="26"/>
  <c r="G2234" i="26"/>
  <c r="G2233" i="26"/>
  <c r="G2230" i="26"/>
  <c r="G2229" i="26"/>
  <c r="G2223" i="26"/>
  <c r="G2222" i="26"/>
  <c r="G2219" i="26"/>
  <c r="G2220" i="26" s="1"/>
  <c r="G2213" i="26"/>
  <c r="G2212" i="26"/>
  <c r="G2209" i="26"/>
  <c r="G2208" i="26"/>
  <c r="G2203" i="26"/>
  <c r="G2202" i="26"/>
  <c r="G2199" i="26"/>
  <c r="G2198" i="26"/>
  <c r="G2192" i="26"/>
  <c r="G2191" i="26"/>
  <c r="G2188" i="26"/>
  <c r="G2187" i="26"/>
  <c r="G2181" i="26"/>
  <c r="G2182" i="26" s="1"/>
  <c r="G2178" i="26"/>
  <c r="G2179" i="26" s="1"/>
  <c r="G2172" i="26"/>
  <c r="G2173" i="26" s="1"/>
  <c r="G2169" i="26"/>
  <c r="G2168" i="26"/>
  <c r="G2165" i="26"/>
  <c r="G2164" i="26"/>
  <c r="G2158" i="26"/>
  <c r="G2159" i="26" s="1"/>
  <c r="G2155" i="26"/>
  <c r="G2154" i="26"/>
  <c r="G2151" i="26"/>
  <c r="G2150" i="26"/>
  <c r="G2144" i="26"/>
  <c r="G2145" i="26" s="1"/>
  <c r="G2141" i="26"/>
  <c r="G2140" i="26"/>
  <c r="G2137" i="26"/>
  <c r="G2136" i="26"/>
  <c r="G2130" i="26"/>
  <c r="G2131" i="26" s="1"/>
  <c r="G2127" i="26"/>
  <c r="G2126" i="26"/>
  <c r="G2123" i="26"/>
  <c r="G2122" i="26"/>
  <c r="G2116" i="26"/>
  <c r="G2117" i="26" s="1"/>
  <c r="G2113" i="26"/>
  <c r="G2112" i="26"/>
  <c r="G2109" i="26"/>
  <c r="G2110" i="26" s="1"/>
  <c r="G2103" i="26"/>
  <c r="G2104" i="26" s="1"/>
  <c r="G2100" i="26"/>
  <c r="G2099" i="26"/>
  <c r="G2096" i="26"/>
  <c r="G2097" i="26" s="1"/>
  <c r="G2090" i="26"/>
  <c r="G2091" i="26" s="1"/>
  <c r="G2087" i="26"/>
  <c r="G2086" i="26"/>
  <c r="G2083" i="26"/>
  <c r="G2084" i="26" s="1"/>
  <c r="G2078" i="26"/>
  <c r="G2079" i="26" s="1"/>
  <c r="G2075" i="26"/>
  <c r="G2074" i="26"/>
  <c r="G2071" i="26"/>
  <c r="G2072" i="26" s="1"/>
  <c r="G2065" i="26"/>
  <c r="G2066" i="26" s="1"/>
  <c r="G2062" i="26"/>
  <c r="G2061" i="26"/>
  <c r="G2058" i="26"/>
  <c r="G2059" i="26" s="1"/>
  <c r="G2052" i="26"/>
  <c r="G2053" i="26" s="1"/>
  <c r="G2049" i="26"/>
  <c r="G2048" i="26"/>
  <c r="G2045" i="26"/>
  <c r="G2046" i="26" s="1"/>
  <c r="G2039" i="26"/>
  <c r="G2038" i="26"/>
  <c r="G2035" i="26"/>
  <c r="G2034" i="26"/>
  <c r="G2028" i="26"/>
  <c r="G2027" i="26"/>
  <c r="G2024" i="26"/>
  <c r="G2023" i="26"/>
  <c r="G2017" i="26"/>
  <c r="G2016" i="26"/>
  <c r="G2013" i="26"/>
  <c r="G2014" i="26" s="1"/>
  <c r="G2007" i="26"/>
  <c r="G2006" i="26"/>
  <c r="G2003" i="26"/>
  <c r="G2004" i="26" s="1"/>
  <c r="G1997" i="26"/>
  <c r="G1996" i="26"/>
  <c r="G1993" i="26"/>
  <c r="G1992" i="26"/>
  <c r="G1986" i="26"/>
  <c r="G1985" i="26"/>
  <c r="G1982" i="26"/>
  <c r="G1981" i="26"/>
  <c r="G1975" i="26"/>
  <c r="G1976" i="26" s="1"/>
  <c r="G1972" i="26"/>
  <c r="G1971" i="26"/>
  <c r="G1968" i="26"/>
  <c r="G1969" i="26" s="1"/>
  <c r="G1962" i="26"/>
  <c r="G1963" i="26" s="1"/>
  <c r="G1959" i="26"/>
  <c r="G1958" i="26"/>
  <c r="G1955" i="26"/>
  <c r="G1956" i="26" s="1"/>
  <c r="G1949" i="26"/>
  <c r="G1950" i="26" s="1"/>
  <c r="G1946" i="26"/>
  <c r="G1945" i="26"/>
  <c r="G1939" i="26"/>
  <c r="G1938" i="26"/>
  <c r="G1937" i="26"/>
  <c r="G1934" i="26"/>
  <c r="G1933" i="26"/>
  <c r="G1927" i="26"/>
  <c r="G1928" i="26" s="1"/>
  <c r="G1924" i="26"/>
  <c r="G1923" i="26"/>
  <c r="G1920" i="26"/>
  <c r="G1921" i="26" s="1"/>
  <c r="G1914" i="26"/>
  <c r="G1913" i="26"/>
  <c r="G1912" i="26"/>
  <c r="G1911" i="26"/>
  <c r="G1908" i="26"/>
  <c r="G1907" i="26"/>
  <c r="G1906" i="26"/>
  <c r="G1903" i="26"/>
  <c r="G1904" i="26" s="1"/>
  <c r="G1897" i="26"/>
  <c r="G1896" i="26"/>
  <c r="G1893" i="26"/>
  <c r="G1892" i="26"/>
  <c r="G1891" i="26"/>
  <c r="G1885" i="26"/>
  <c r="G1884" i="26"/>
  <c r="G1881" i="26"/>
  <c r="G1880" i="26"/>
  <c r="G1874" i="26"/>
  <c r="G1873" i="26"/>
  <c r="G1870" i="26"/>
  <c r="G1871" i="26" s="1"/>
  <c r="G1864" i="26"/>
  <c r="G1863" i="26"/>
  <c r="G1860" i="26"/>
  <c r="G1859" i="26"/>
  <c r="G1853" i="26"/>
  <c r="G1852" i="26"/>
  <c r="G1849" i="26"/>
  <c r="G1850" i="26" s="1"/>
  <c r="G1843" i="26"/>
  <c r="G1842" i="26"/>
  <c r="G1839" i="26"/>
  <c r="G1840" i="26" s="1"/>
  <c r="G1833" i="26"/>
  <c r="G1832" i="26"/>
  <c r="G1829" i="26"/>
  <c r="G1828" i="26"/>
  <c r="G1822" i="26"/>
  <c r="G1821" i="26"/>
  <c r="G1818" i="26"/>
  <c r="G1817" i="26"/>
  <c r="G1811" i="26"/>
  <c r="G1810" i="26"/>
  <c r="G1807" i="26"/>
  <c r="G1806" i="26"/>
  <c r="G1798" i="26"/>
  <c r="G1797" i="26"/>
  <c r="G1794" i="26"/>
  <c r="G1793" i="26"/>
  <c r="G1787" i="26"/>
  <c r="G1786" i="26"/>
  <c r="G1783" i="26"/>
  <c r="G1784" i="26" s="1"/>
  <c r="G1777" i="26"/>
  <c r="G1778" i="26" s="1"/>
  <c r="G1774" i="26"/>
  <c r="G1773" i="26"/>
  <c r="G1767" i="26"/>
  <c r="G1768" i="26" s="1"/>
  <c r="G1769" i="26" s="1"/>
  <c r="G1761" i="26"/>
  <c r="G1760" i="26"/>
  <c r="G1757" i="26"/>
  <c r="G1758" i="26" s="1"/>
  <c r="G1751" i="26"/>
  <c r="G1750" i="26"/>
  <c r="G1747" i="26"/>
  <c r="G1746" i="26"/>
  <c r="G1745" i="26"/>
  <c r="G1739" i="26"/>
  <c r="G1738" i="26"/>
  <c r="G1735" i="26"/>
  <c r="G1734" i="26"/>
  <c r="G1731" i="26"/>
  <c r="G1732" i="26" s="1"/>
  <c r="G1725" i="26"/>
  <c r="G1724" i="26"/>
  <c r="G1721" i="26"/>
  <c r="G1720" i="26"/>
  <c r="G1719" i="26"/>
  <c r="G1713" i="26"/>
  <c r="G1712" i="26"/>
  <c r="G1709" i="26"/>
  <c r="G1708" i="26"/>
  <c r="G1702" i="26"/>
  <c r="G1701" i="26"/>
  <c r="G1698" i="26"/>
  <c r="G1697" i="26"/>
  <c r="G1691" i="26"/>
  <c r="G1690" i="26"/>
  <c r="G1687" i="26"/>
  <c r="G1686" i="26"/>
  <c r="G1669" i="26"/>
  <c r="G1668" i="26"/>
  <c r="G1665" i="26"/>
  <c r="G1664" i="26"/>
  <c r="G1658" i="26"/>
  <c r="G1657" i="26"/>
  <c r="G1654" i="26"/>
  <c r="G1653" i="26"/>
  <c r="G1652" i="26"/>
  <c r="G1651" i="26"/>
  <c r="G1645" i="26"/>
  <c r="G1644" i="26"/>
  <c r="G1641" i="26"/>
  <c r="G1640" i="26"/>
  <c r="G1639" i="26"/>
  <c r="G1633" i="26"/>
  <c r="G1632" i="26"/>
  <c r="G1629" i="26"/>
  <c r="G1628" i="26"/>
  <c r="G1627" i="26"/>
  <c r="G1621" i="26"/>
  <c r="G1620" i="26"/>
  <c r="G1617" i="26"/>
  <c r="G1616" i="26"/>
  <c r="G1615" i="26"/>
  <c r="G1614" i="26"/>
  <c r="G1608" i="26"/>
  <c r="G1607" i="26"/>
  <c r="G1604" i="26"/>
  <c r="G1603" i="26"/>
  <c r="G1602" i="26"/>
  <c r="G1596" i="26"/>
  <c r="G1595" i="26"/>
  <c r="G1592" i="26"/>
  <c r="G1591" i="26"/>
  <c r="G1590" i="26"/>
  <c r="G1584" i="26"/>
  <c r="G1583" i="26"/>
  <c r="G1580" i="26"/>
  <c r="G1579" i="26"/>
  <c r="G1573" i="26"/>
  <c r="G1572" i="26"/>
  <c r="G1569" i="26"/>
  <c r="G1568" i="26"/>
  <c r="G1567" i="26"/>
  <c r="G1531" i="26"/>
  <c r="G1530" i="26"/>
  <c r="G1529" i="26"/>
  <c r="G1528" i="26"/>
  <c r="G1525" i="26"/>
  <c r="G1524" i="26"/>
  <c r="G1523" i="26"/>
  <c r="G1520" i="26"/>
  <c r="G1521" i="26" s="1"/>
  <c r="G1503" i="26"/>
  <c r="G1502" i="26"/>
  <c r="G1499" i="26"/>
  <c r="G1498" i="26"/>
  <c r="G1497" i="26"/>
  <c r="G1496" i="26"/>
  <c r="G1490" i="26"/>
  <c r="G1489" i="26"/>
  <c r="G1486" i="26"/>
  <c r="G1485" i="26"/>
  <c r="G1484" i="26"/>
  <c r="G1483" i="26"/>
  <c r="G1473" i="26"/>
  <c r="G1472" i="26"/>
  <c r="G1469" i="26"/>
  <c r="G1468" i="26"/>
  <c r="G1467" i="26"/>
  <c r="G1466" i="26"/>
  <c r="G1460" i="26"/>
  <c r="G1459" i="26"/>
  <c r="G1456" i="26"/>
  <c r="G1455" i="26"/>
  <c r="G1454" i="26"/>
  <c r="G1453" i="26"/>
  <c r="G1447" i="26"/>
  <c r="G1446" i="26"/>
  <c r="G1443" i="26"/>
  <c r="G1444" i="26" s="1"/>
  <c r="G1437" i="26"/>
  <c r="G1436" i="26"/>
  <c r="G1433" i="26"/>
  <c r="G1434" i="26" s="1"/>
  <c r="G1428" i="26"/>
  <c r="G1427" i="26"/>
  <c r="G1424" i="26"/>
  <c r="G1425" i="26" s="1"/>
  <c r="G1418" i="26"/>
  <c r="G1417" i="26"/>
  <c r="G1414" i="26"/>
  <c r="G1415" i="26" s="1"/>
  <c r="G1408" i="26"/>
  <c r="G1407" i="26"/>
  <c r="G1404" i="26"/>
  <c r="G1405" i="26" s="1"/>
  <c r="G1398" i="26"/>
  <c r="G1397" i="26"/>
  <c r="G1394" i="26"/>
  <c r="G1395" i="26" s="1"/>
  <c r="G1388" i="26"/>
  <c r="G1389" i="26" s="1"/>
  <c r="G1385" i="26"/>
  <c r="G1384" i="26"/>
  <c r="G1378" i="26"/>
  <c r="G1379" i="26" s="1"/>
  <c r="G1375" i="26"/>
  <c r="G1374" i="26"/>
  <c r="G1368" i="26"/>
  <c r="G1367" i="26"/>
  <c r="G1364" i="26"/>
  <c r="G1365" i="26" s="1"/>
  <c r="G1358" i="26"/>
  <c r="G1357" i="26"/>
  <c r="G1354" i="26"/>
  <c r="G1355" i="26" s="1"/>
  <c r="G1348" i="26"/>
  <c r="G1347" i="26"/>
  <c r="G1344" i="26"/>
  <c r="G1345" i="26" s="1"/>
  <c r="G1338" i="26"/>
  <c r="G1337" i="26"/>
  <c r="G1334" i="26"/>
  <c r="G1335" i="26" s="1"/>
  <c r="G1328" i="26"/>
  <c r="G1327" i="26"/>
  <c r="G1324" i="26"/>
  <c r="G1325" i="26" s="1"/>
  <c r="G1314" i="26"/>
  <c r="G1313" i="26"/>
  <c r="G1310" i="26"/>
  <c r="G1309" i="26"/>
  <c r="G1303" i="26"/>
  <c r="G1302" i="26"/>
  <c r="G1299" i="26"/>
  <c r="G1298" i="26"/>
  <c r="G1280" i="26"/>
  <c r="G1279" i="26"/>
  <c r="G1276" i="26"/>
  <c r="G1275" i="26"/>
  <c r="G1269" i="26"/>
  <c r="G1268" i="26"/>
  <c r="G1265" i="26"/>
  <c r="G1264" i="26"/>
  <c r="G1258" i="26"/>
  <c r="G1257" i="26"/>
  <c r="G1254" i="26"/>
  <c r="G1253" i="26"/>
  <c r="G1247" i="26"/>
  <c r="G1246" i="26"/>
  <c r="G1243" i="26"/>
  <c r="G1242" i="26"/>
  <c r="G1236" i="26"/>
  <c r="G1237" i="26" s="1"/>
  <c r="G1233" i="26"/>
  <c r="G1232" i="26"/>
  <c r="G1229" i="26"/>
  <c r="G1230" i="26" s="1"/>
  <c r="G1224" i="26"/>
  <c r="G1223" i="26"/>
  <c r="G1220" i="26"/>
  <c r="G1219" i="26"/>
  <c r="G1218" i="26"/>
  <c r="G1212" i="26"/>
  <c r="G1213" i="26" s="1"/>
  <c r="G1209" i="26"/>
  <c r="G1208" i="26"/>
  <c r="G1205" i="26"/>
  <c r="G1204" i="26"/>
  <c r="G1198" i="26"/>
  <c r="G1197" i="26"/>
  <c r="G1196" i="26"/>
  <c r="G1195" i="26"/>
  <c r="G1192" i="26"/>
  <c r="G1191" i="26"/>
  <c r="G1190" i="26"/>
  <c r="G1189" i="26"/>
  <c r="G1186" i="26"/>
  <c r="G1187" i="26" s="1"/>
  <c r="G1180" i="26"/>
  <c r="G1179" i="26"/>
  <c r="G1176" i="26"/>
  <c r="G1177" i="26" s="1"/>
  <c r="G1170" i="26"/>
  <c r="G1169" i="26"/>
  <c r="G1166" i="26"/>
  <c r="G1165" i="26"/>
  <c r="G1159" i="26"/>
  <c r="G1158" i="26"/>
  <c r="G1155" i="26"/>
  <c r="G1154" i="26"/>
  <c r="G1153" i="26"/>
  <c r="G1147" i="26"/>
  <c r="G1146" i="26"/>
  <c r="G1143" i="26"/>
  <c r="G1142" i="26"/>
  <c r="G1141" i="26"/>
  <c r="G1135" i="26"/>
  <c r="G1136" i="26" s="1"/>
  <c r="G1132" i="26"/>
  <c r="G1131" i="26"/>
  <c r="G1128" i="26"/>
  <c r="G1129" i="26" s="1"/>
  <c r="G1122" i="26"/>
  <c r="G1123" i="26" s="1"/>
  <c r="G1119" i="26"/>
  <c r="G1118" i="26"/>
  <c r="G1115" i="26"/>
  <c r="G1116" i="26" s="1"/>
  <c r="G1109" i="26"/>
  <c r="G1110" i="26" s="1"/>
  <c r="G1106" i="26"/>
  <c r="G1105" i="26"/>
  <c r="G1099" i="26"/>
  <c r="G1100" i="26" s="1"/>
  <c r="G1096" i="26"/>
  <c r="G1095" i="26"/>
  <c r="G1088" i="26"/>
  <c r="G1087" i="26"/>
  <c r="G1084" i="26"/>
  <c r="G1085" i="26" s="1"/>
  <c r="G1078" i="26"/>
  <c r="G1077" i="26"/>
  <c r="G1074" i="26"/>
  <c r="G1075" i="26" s="1"/>
  <c r="G1068" i="26"/>
  <c r="G1067" i="26"/>
  <c r="G1064" i="26"/>
  <c r="G1065" i="26" s="1"/>
  <c r="G1058" i="26"/>
  <c r="G1057" i="26"/>
  <c r="G1054" i="26"/>
  <c r="G1055" i="26" s="1"/>
  <c r="G1046" i="26"/>
  <c r="G1045" i="26"/>
  <c r="G1042" i="26"/>
  <c r="G1041" i="26"/>
  <c r="G1038" i="26"/>
  <c r="G1037" i="26"/>
  <c r="G1031" i="26"/>
  <c r="G1030" i="26"/>
  <c r="G1027" i="26"/>
  <c r="G1026" i="26"/>
  <c r="G1023" i="26"/>
  <c r="G1022" i="26"/>
  <c r="G1016" i="26"/>
  <c r="G1015" i="26"/>
  <c r="G1012" i="26"/>
  <c r="G1011" i="26"/>
  <c r="G1010" i="26"/>
  <c r="G1009" i="26"/>
  <c r="G1008" i="26"/>
  <c r="G1005" i="26"/>
  <c r="G1004" i="26"/>
  <c r="G998" i="26"/>
  <c r="G997" i="26"/>
  <c r="G994" i="26"/>
  <c r="G993" i="26"/>
  <c r="G992" i="26"/>
  <c r="G991" i="26"/>
  <c r="G990" i="26"/>
  <c r="G987" i="26"/>
  <c r="G986" i="26"/>
  <c r="G969" i="26"/>
  <c r="G968" i="26"/>
  <c r="G980" i="26"/>
  <c r="G979" i="26"/>
  <c r="G976" i="26"/>
  <c r="G975" i="26"/>
  <c r="G974" i="26"/>
  <c r="G973" i="26"/>
  <c r="G972" i="26"/>
  <c r="G963" i="26"/>
  <c r="G962" i="26"/>
  <c r="G959" i="26"/>
  <c r="G958" i="26"/>
  <c r="G957" i="26"/>
  <c r="G956" i="26"/>
  <c r="G955" i="26"/>
  <c r="G952" i="26"/>
  <c r="G951" i="26"/>
  <c r="G945" i="26"/>
  <c r="G944" i="26"/>
  <c r="G941" i="26"/>
  <c r="G937" i="26"/>
  <c r="G936" i="26"/>
  <c r="G930" i="26"/>
  <c r="G929" i="26"/>
  <c r="G926" i="26"/>
  <c r="G925" i="26"/>
  <c r="G924" i="26"/>
  <c r="G923" i="26"/>
  <c r="G922" i="26"/>
  <c r="G919" i="26"/>
  <c r="G918" i="26"/>
  <c r="G912" i="26"/>
  <c r="G911" i="26"/>
  <c r="G908" i="26"/>
  <c r="G907" i="26"/>
  <c r="G906" i="26"/>
  <c r="G905" i="26"/>
  <c r="G904" i="26"/>
  <c r="G901" i="26"/>
  <c r="G900" i="26"/>
  <c r="G894" i="26"/>
  <c r="G893" i="26"/>
  <c r="G890" i="26"/>
  <c r="G889" i="26"/>
  <c r="G888" i="26"/>
  <c r="G887" i="26"/>
  <c r="G886" i="26"/>
  <c r="G883" i="26"/>
  <c r="G882" i="26"/>
  <c r="G877" i="26"/>
  <c r="G876" i="26"/>
  <c r="G873" i="26"/>
  <c r="G872" i="26"/>
  <c r="G871" i="26"/>
  <c r="G870" i="26"/>
  <c r="G869" i="26"/>
  <c r="G866" i="26"/>
  <c r="G865" i="26"/>
  <c r="G859" i="26"/>
  <c r="G858" i="26"/>
  <c r="G855" i="26"/>
  <c r="G854" i="26"/>
  <c r="G853" i="26"/>
  <c r="G852" i="26"/>
  <c r="G851" i="26"/>
  <c r="G848" i="26"/>
  <c r="G847" i="26"/>
  <c r="G841" i="26"/>
  <c r="G840" i="26"/>
  <c r="G837" i="26"/>
  <c r="G836" i="26"/>
  <c r="G835" i="26"/>
  <c r="G834" i="26"/>
  <c r="G833" i="26"/>
  <c r="G830" i="26"/>
  <c r="G829" i="26"/>
  <c r="G823" i="26"/>
  <c r="G822" i="26"/>
  <c r="G819" i="26"/>
  <c r="G812" i="26"/>
  <c r="G811" i="26"/>
  <c r="G808" i="26"/>
  <c r="G807" i="26"/>
  <c r="G801" i="26"/>
  <c r="G800" i="26"/>
  <c r="G797" i="26"/>
  <c r="G796" i="26"/>
  <c r="G795" i="26"/>
  <c r="G792" i="26"/>
  <c r="G791" i="26"/>
  <c r="G790" i="26"/>
  <c r="G787" i="26"/>
  <c r="G788" i="26" s="1"/>
  <c r="G781" i="26"/>
  <c r="G780" i="26"/>
  <c r="G777" i="26"/>
  <c r="G776" i="26"/>
  <c r="G775" i="26"/>
  <c r="G769" i="26"/>
  <c r="G768" i="26"/>
  <c r="G765" i="26"/>
  <c r="G764" i="26"/>
  <c r="G763" i="26"/>
  <c r="G760" i="26"/>
  <c r="G759" i="26"/>
  <c r="G758" i="26"/>
  <c r="G755" i="26"/>
  <c r="G756" i="26" s="1"/>
  <c r="G749" i="26"/>
  <c r="G748" i="26"/>
  <c r="G745" i="26"/>
  <c r="G746" i="26" s="1"/>
  <c r="G739" i="26"/>
  <c r="G738" i="26"/>
  <c r="G735" i="26"/>
  <c r="G734" i="26"/>
  <c r="G733" i="26"/>
  <c r="G730" i="26"/>
  <c r="G729" i="26"/>
  <c r="G728" i="26"/>
  <c r="G727" i="26"/>
  <c r="G724" i="26"/>
  <c r="G725" i="26" s="1"/>
  <c r="G712" i="26"/>
  <c r="G711" i="26"/>
  <c r="G708" i="26"/>
  <c r="G709" i="26" s="1"/>
  <c r="G702" i="26"/>
  <c r="G701" i="26"/>
  <c r="G698" i="26"/>
  <c r="G697" i="26"/>
  <c r="G696" i="26"/>
  <c r="G693" i="26"/>
  <c r="G692" i="26"/>
  <c r="G691" i="26"/>
  <c r="G690" i="26"/>
  <c r="G687" i="26"/>
  <c r="G688" i="26" s="1"/>
  <c r="G681" i="26"/>
  <c r="G680" i="26"/>
  <c r="G677" i="26"/>
  <c r="G676" i="26"/>
  <c r="G670" i="26"/>
  <c r="G669" i="26"/>
  <c r="G666" i="26"/>
  <c r="G665" i="26"/>
  <c r="G659" i="26"/>
  <c r="G658" i="26"/>
  <c r="G655" i="26"/>
  <c r="G654" i="26"/>
  <c r="G653" i="26"/>
  <c r="G647" i="26"/>
  <c r="G646" i="26"/>
  <c r="G643" i="26"/>
  <c r="G642" i="26"/>
  <c r="G641" i="26"/>
  <c r="G635" i="26"/>
  <c r="G634" i="26"/>
  <c r="G631" i="26"/>
  <c r="G630" i="26"/>
  <c r="G629" i="26"/>
  <c r="G623" i="26"/>
  <c r="G622" i="26"/>
  <c r="G619" i="26"/>
  <c r="G618" i="26"/>
  <c r="G617" i="26"/>
  <c r="G611" i="26"/>
  <c r="G610" i="26"/>
  <c r="G607" i="26"/>
  <c r="G606" i="26"/>
  <c r="G605" i="26"/>
  <c r="G599" i="26"/>
  <c r="G598" i="26"/>
  <c r="G595" i="26"/>
  <c r="G594" i="26"/>
  <c r="G593" i="26"/>
  <c r="G586" i="26"/>
  <c r="G585" i="26"/>
  <c r="G582" i="26"/>
  <c r="G581" i="26"/>
  <c r="G580" i="26"/>
  <c r="G574" i="26"/>
  <c r="G573" i="26"/>
  <c r="G570" i="26"/>
  <c r="G569" i="26"/>
  <c r="G568" i="26"/>
  <c r="G562" i="26"/>
  <c r="G561" i="26"/>
  <c r="G558" i="26"/>
  <c r="G557" i="26"/>
  <c r="G556" i="26"/>
  <c r="G550" i="26"/>
  <c r="G549" i="26"/>
  <c r="G546" i="26"/>
  <c r="G545" i="26"/>
  <c r="G544" i="26"/>
  <c r="G538" i="26"/>
  <c r="G537" i="26"/>
  <c r="G534" i="26"/>
  <c r="G533" i="26"/>
  <c r="G532" i="26"/>
  <c r="G526" i="26"/>
  <c r="G525" i="26"/>
  <c r="G522" i="26"/>
  <c r="G521" i="26"/>
  <c r="G520" i="26"/>
  <c r="G514" i="26"/>
  <c r="G513" i="26"/>
  <c r="G510" i="26"/>
  <c r="G509" i="26"/>
  <c r="G508" i="26"/>
  <c r="G497" i="26"/>
  <c r="G496" i="26"/>
  <c r="G493" i="26"/>
  <c r="G492" i="26"/>
  <c r="G491" i="26"/>
  <c r="G484" i="26"/>
  <c r="G481" i="26"/>
  <c r="G480" i="26"/>
  <c r="G479" i="26"/>
  <c r="G473" i="26"/>
  <c r="G472" i="26"/>
  <c r="G469" i="26"/>
  <c r="G468" i="26"/>
  <c r="G467" i="26"/>
  <c r="G466" i="26"/>
  <c r="G459" i="26"/>
  <c r="G458" i="26"/>
  <c r="G455" i="26"/>
  <c r="G454" i="26"/>
  <c r="G453" i="26"/>
  <c r="G452" i="26"/>
  <c r="G446" i="26"/>
  <c r="G445" i="26"/>
  <c r="G442" i="26"/>
  <c r="G441" i="26"/>
  <c r="G440" i="26"/>
  <c r="G439" i="26"/>
  <c r="G433" i="26"/>
  <c r="G432" i="26"/>
  <c r="G429" i="26"/>
  <c r="G428" i="26"/>
  <c r="G427" i="26"/>
  <c r="G426" i="26"/>
  <c r="G420" i="26"/>
  <c r="G419" i="26"/>
  <c r="G416" i="26"/>
  <c r="G415" i="26"/>
  <c r="G414" i="26"/>
  <c r="G413" i="26"/>
  <c r="G407" i="26"/>
  <c r="G406" i="26"/>
  <c r="G403" i="26"/>
  <c r="G402" i="26"/>
  <c r="G401" i="26"/>
  <c r="G400" i="26"/>
  <c r="G394" i="26"/>
  <c r="G393" i="26"/>
  <c r="G390" i="26"/>
  <c r="G389" i="26"/>
  <c r="G388" i="26"/>
  <c r="G387" i="26"/>
  <c r="G381" i="26"/>
  <c r="G380" i="26"/>
  <c r="G377" i="26"/>
  <c r="G376" i="26"/>
  <c r="G375" i="26"/>
  <c r="G374" i="26"/>
  <c r="G368" i="26"/>
  <c r="G367" i="26"/>
  <c r="G364" i="26"/>
  <c r="G363" i="26"/>
  <c r="G362" i="26"/>
  <c r="G361" i="26"/>
  <c r="G351" i="26"/>
  <c r="G350" i="26"/>
  <c r="G347" i="26"/>
  <c r="G346" i="26"/>
  <c r="G345" i="26"/>
  <c r="G344" i="26"/>
  <c r="G338" i="26"/>
  <c r="G337" i="26"/>
  <c r="G334" i="26"/>
  <c r="G333" i="26"/>
  <c r="G332" i="26"/>
  <c r="G331" i="26"/>
  <c r="G325" i="26"/>
  <c r="G324" i="26"/>
  <c r="G321" i="26"/>
  <c r="G322" i="26" s="1"/>
  <c r="G316" i="26"/>
  <c r="G315" i="26"/>
  <c r="G312" i="26"/>
  <c r="G311" i="26"/>
  <c r="G310" i="26"/>
  <c r="G304" i="26"/>
  <c r="G303" i="26"/>
  <c r="G302" i="26"/>
  <c r="G301" i="26"/>
  <c r="G295" i="26"/>
  <c r="G294" i="26"/>
  <c r="G293" i="26"/>
  <c r="G292" i="26"/>
  <c r="G286" i="26"/>
  <c r="G285" i="26"/>
  <c r="G284" i="26"/>
  <c r="G283" i="26"/>
  <c r="G276" i="26"/>
  <c r="G275" i="26"/>
  <c r="G272" i="26"/>
  <c r="G271" i="26"/>
  <c r="G270" i="26"/>
  <c r="G269" i="26"/>
  <c r="G263" i="26"/>
  <c r="G262" i="26"/>
  <c r="G259" i="26"/>
  <c r="G258" i="26"/>
  <c r="G257" i="26"/>
  <c r="G256" i="26"/>
  <c r="G255" i="26"/>
  <c r="G249" i="26"/>
  <c r="G248" i="26"/>
  <c r="G245" i="26"/>
  <c r="G244" i="26"/>
  <c r="G243" i="26"/>
  <c r="G237" i="26"/>
  <c r="G236" i="26"/>
  <c r="G235" i="26"/>
  <c r="G232" i="26"/>
  <c r="G233" i="26" s="1"/>
  <c r="G229" i="26"/>
  <c r="G228" i="26"/>
  <c r="G222" i="26"/>
  <c r="G221" i="26"/>
  <c r="G220" i="26"/>
  <c r="G217" i="26"/>
  <c r="G218" i="26" s="1"/>
  <c r="G214" i="26"/>
  <c r="G213" i="26"/>
  <c r="G207" i="26"/>
  <c r="G206" i="26"/>
  <c r="G205" i="26"/>
  <c r="G202" i="26"/>
  <c r="G203" i="26" s="1"/>
  <c r="G199" i="26"/>
  <c r="G198" i="26"/>
  <c r="G189" i="26"/>
  <c r="G188" i="26"/>
  <c r="G187" i="26"/>
  <c r="G184" i="26"/>
  <c r="G185" i="26" s="1"/>
  <c r="G181" i="26"/>
  <c r="G180" i="26"/>
  <c r="G174" i="26"/>
  <c r="G173" i="26"/>
  <c r="G172" i="26"/>
  <c r="G169" i="26"/>
  <c r="G170" i="26" s="1"/>
  <c r="G166" i="26"/>
  <c r="G165" i="26"/>
  <c r="G159" i="26"/>
  <c r="G158" i="26"/>
  <c r="G157" i="26"/>
  <c r="G154" i="26"/>
  <c r="G155" i="26" s="1"/>
  <c r="G151" i="26"/>
  <c r="G150" i="26"/>
  <c r="G144" i="26"/>
  <c r="G143" i="26"/>
  <c r="G142" i="26"/>
  <c r="G139" i="26"/>
  <c r="G140" i="26" s="1"/>
  <c r="G136" i="26"/>
  <c r="G135" i="26"/>
  <c r="G129" i="26"/>
  <c r="G128" i="26"/>
  <c r="G127" i="26"/>
  <c r="G124" i="26"/>
  <c r="G123" i="26"/>
  <c r="G120" i="26"/>
  <c r="G121" i="26" s="1"/>
  <c r="G117" i="26"/>
  <c r="G116" i="26"/>
  <c r="G110" i="26"/>
  <c r="G109" i="26"/>
  <c r="G108" i="26"/>
  <c r="G105" i="26"/>
  <c r="G104" i="26"/>
  <c r="G101" i="26"/>
  <c r="G102" i="26" s="1"/>
  <c r="G98" i="26"/>
  <c r="G97" i="26"/>
  <c r="G91" i="26"/>
  <c r="G90" i="26"/>
  <c r="G89" i="26"/>
  <c r="G86" i="26"/>
  <c r="G85" i="26"/>
  <c r="G82" i="26"/>
  <c r="G83" i="26" s="1"/>
  <c r="G79" i="26"/>
  <c r="G78" i="26"/>
  <c r="G72" i="26"/>
  <c r="G71" i="26"/>
  <c r="G68" i="26"/>
  <c r="G69" i="26" s="1"/>
  <c r="G62" i="26"/>
  <c r="G61" i="26"/>
  <c r="G58" i="26"/>
  <c r="G59" i="26" s="1"/>
  <c r="G52" i="26"/>
  <c r="G51" i="26"/>
  <c r="G48" i="26"/>
  <c r="G49" i="26" s="1"/>
  <c r="G40" i="26"/>
  <c r="G39" i="26"/>
  <c r="G38" i="26"/>
  <c r="G37" i="26"/>
  <c r="G36" i="26"/>
  <c r="G30" i="26"/>
  <c r="G31" i="26" s="1"/>
  <c r="G27" i="26"/>
  <c r="G26" i="26"/>
  <c r="G25" i="26"/>
  <c r="G24" i="26"/>
  <c r="G21" i="26"/>
  <c r="G20" i="26"/>
  <c r="G19" i="26"/>
  <c r="G18" i="26"/>
  <c r="G17" i="26"/>
  <c r="G16" i="26"/>
  <c r="G15" i="26"/>
  <c r="G14" i="26"/>
  <c r="G1676" i="26"/>
  <c r="G1681" i="26" l="1"/>
  <c r="G820" i="26"/>
  <c r="G942" i="26"/>
  <c r="G152" i="26"/>
  <c r="G2262" i="26"/>
  <c r="G2340" i="26"/>
  <c r="G2366" i="26"/>
  <c r="G2392" i="26"/>
  <c r="G2396" i="26" s="1"/>
  <c r="G215" i="26"/>
  <c r="G1597" i="26"/>
  <c r="G1634" i="26"/>
  <c r="G515" i="26"/>
  <c r="G612" i="26"/>
  <c r="G671" i="26"/>
  <c r="G1726" i="26"/>
  <c r="G1461" i="26"/>
  <c r="G1775" i="26"/>
  <c r="G1779" i="26" s="1"/>
  <c r="G2128" i="26"/>
  <c r="G1799" i="26"/>
  <c r="G1823" i="26"/>
  <c r="G1069" i="26"/>
  <c r="G1070" i="26" s="1"/>
  <c r="G1915" i="26"/>
  <c r="G946" i="26"/>
  <c r="G981" i="26"/>
  <c r="G1028" i="26"/>
  <c r="G1047" i="26"/>
  <c r="G2246" i="26"/>
  <c r="G2287" i="26"/>
  <c r="G2288" i="26" s="1"/>
  <c r="G2419" i="26"/>
  <c r="G2420" i="26" s="1"/>
  <c r="G2574" i="26"/>
  <c r="G1097" i="26"/>
  <c r="G1101" i="26" s="1"/>
  <c r="G2458" i="26"/>
  <c r="G2459" i="26" s="1"/>
  <c r="G2619" i="26"/>
  <c r="G53" i="26"/>
  <c r="G54" i="26" s="1"/>
  <c r="G1504" i="26"/>
  <c r="G1752" i="26"/>
  <c r="G1808" i="26"/>
  <c r="G1830" i="26"/>
  <c r="G1854" i="26"/>
  <c r="G1855" i="26" s="1"/>
  <c r="G1898" i="26"/>
  <c r="G1167" i="26"/>
  <c r="G1225" i="26"/>
  <c r="G1359" i="26"/>
  <c r="G1360" i="26" s="1"/>
  <c r="G1386" i="26"/>
  <c r="G1390" i="26" s="1"/>
  <c r="G1438" i="26"/>
  <c r="G1439" i="26" s="1"/>
  <c r="G1670" i="26"/>
  <c r="G1703" i="26"/>
  <c r="G1894" i="26"/>
  <c r="G2076" i="26"/>
  <c r="G2080" i="26" s="1"/>
  <c r="G2101" i="26"/>
  <c r="G2105" i="26" s="1"/>
  <c r="G1148" i="26"/>
  <c r="G2593" i="26"/>
  <c r="G1171" i="26"/>
  <c r="G1210" i="26"/>
  <c r="G1277" i="26"/>
  <c r="G1311" i="26"/>
  <c r="G1339" i="26"/>
  <c r="G1340" i="26" s="1"/>
  <c r="G2316" i="26"/>
  <c r="G2317" i="26" s="1"/>
  <c r="G1875" i="26"/>
  <c r="G1876" i="26" s="1"/>
  <c r="G80" i="26"/>
  <c r="G474" i="26"/>
  <c r="G421" i="26"/>
  <c r="G523" i="26"/>
  <c r="G1234" i="26"/>
  <c r="G1238" i="26" s="1"/>
  <c r="G2183" i="26"/>
  <c r="G539" i="26"/>
  <c r="G620" i="26"/>
  <c r="G964" i="26"/>
  <c r="G2204" i="26"/>
  <c r="G2266" i="26"/>
  <c r="G1552" i="26"/>
  <c r="G1553" i="26" s="1"/>
  <c r="G1542" i="26"/>
  <c r="G1543" i="26" s="1"/>
  <c r="G391" i="26"/>
  <c r="G443" i="26"/>
  <c r="G988" i="26"/>
  <c r="G699" i="26"/>
  <c r="G740" i="26"/>
  <c r="G902" i="26"/>
  <c r="G931" i="26"/>
  <c r="G953" i="26"/>
  <c r="G1199" i="26"/>
  <c r="G1259" i="26"/>
  <c r="G1399" i="26"/>
  <c r="G1400" i="26" s="1"/>
  <c r="G2114" i="26"/>
  <c r="G2118" i="26" s="1"/>
  <c r="G636" i="26"/>
  <c r="G884" i="26"/>
  <c r="G2521" i="26"/>
  <c r="G2138" i="26"/>
  <c r="G2231" i="26"/>
  <c r="G2253" i="26"/>
  <c r="G2297" i="26"/>
  <c r="G2402" i="26"/>
  <c r="G2468" i="26"/>
  <c r="G2469" i="26" s="1"/>
  <c r="G2506" i="26"/>
  <c r="G2546" i="26"/>
  <c r="G63" i="26"/>
  <c r="G64" i="26" s="1"/>
  <c r="G87" i="26"/>
  <c r="G106" i="26"/>
  <c r="G125" i="26"/>
  <c r="G1609" i="26"/>
  <c r="G1740" i="26"/>
  <c r="G1762" i="26"/>
  <c r="G1763" i="26" s="1"/>
  <c r="G1925" i="26"/>
  <c r="G1929" i="26" s="1"/>
  <c r="G1947" i="26"/>
  <c r="G1951" i="26" s="1"/>
  <c r="G1973" i="26"/>
  <c r="G1977" i="26" s="1"/>
  <c r="G2142" i="26"/>
  <c r="G2235" i="26"/>
  <c r="G2406" i="26"/>
  <c r="G2445" i="26"/>
  <c r="G182" i="26"/>
  <c r="G352" i="26"/>
  <c r="G482" i="26"/>
  <c r="G547" i="26"/>
  <c r="G644" i="26"/>
  <c r="G660" i="26"/>
  <c r="G682" i="26"/>
  <c r="G782" i="26"/>
  <c r="G920" i="26"/>
  <c r="G378" i="26"/>
  <c r="G563" i="26"/>
  <c r="G766" i="26"/>
  <c r="G145" i="26"/>
  <c r="G167" i="26"/>
  <c r="G230" i="26"/>
  <c r="G264" i="26"/>
  <c r="G395" i="26"/>
  <c r="G447" i="26"/>
  <c r="G667" i="26"/>
  <c r="G842" i="26"/>
  <c r="G1710" i="26"/>
  <c r="G317" i="26"/>
  <c r="G511" i="26"/>
  <c r="G938" i="26"/>
  <c r="G999" i="26"/>
  <c r="G1059" i="26"/>
  <c r="G1060" i="26" s="1"/>
  <c r="G1181" i="26"/>
  <c r="G1182" i="26" s="1"/>
  <c r="G1570" i="26"/>
  <c r="G1834" i="26"/>
  <c r="G1861" i="26"/>
  <c r="G1994" i="26"/>
  <c r="G2018" i="26"/>
  <c r="G2019" i="26" s="1"/>
  <c r="G2040" i="26"/>
  <c r="G2189" i="26"/>
  <c r="G2210" i="26"/>
  <c r="G2429" i="26"/>
  <c r="G2430" i="26" s="1"/>
  <c r="G2529" i="26"/>
  <c r="G2533" i="26" s="1"/>
  <c r="G28" i="26"/>
  <c r="G130" i="26"/>
  <c r="G287" i="26"/>
  <c r="G288" i="26" s="1"/>
  <c r="G305" i="26"/>
  <c r="G306" i="26" s="1"/>
  <c r="G365" i="26"/>
  <c r="G1722" i="26"/>
  <c r="G92" i="26"/>
  <c r="G73" i="26"/>
  <c r="G74" i="26" s="1"/>
  <c r="G190" i="26"/>
  <c r="G250" i="26"/>
  <c r="G770" i="26"/>
  <c r="G793" i="26"/>
  <c r="G809" i="26"/>
  <c r="G1039" i="26"/>
  <c r="G1409" i="26"/>
  <c r="G1410" i="26" s="1"/>
  <c r="G1474" i="26"/>
  <c r="G1998" i="26"/>
  <c r="G2025" i="26"/>
  <c r="G2193" i="26"/>
  <c r="G1515" i="26"/>
  <c r="G1516" i="26" s="1"/>
  <c r="G995" i="26"/>
  <c r="G1304" i="26"/>
  <c r="G223" i="26"/>
  <c r="G1699" i="26"/>
  <c r="G430" i="26"/>
  <c r="G1193" i="26"/>
  <c r="G1107" i="26"/>
  <c r="G1111" i="26" s="1"/>
  <c r="G208" i="26"/>
  <c r="G731" i="26"/>
  <c r="G860" i="26"/>
  <c r="G970" i="26"/>
  <c r="G1156" i="26"/>
  <c r="G1221" i="26"/>
  <c r="G1315" i="26"/>
  <c r="G1349" i="26"/>
  <c r="G1350" i="26" s="1"/>
  <c r="G2166" i="26"/>
  <c r="G2636" i="26"/>
  <c r="G1526" i="26"/>
  <c r="G2489" i="26"/>
  <c r="G1133" i="26"/>
  <c r="G1137" i="26" s="1"/>
  <c r="G99" i="26"/>
  <c r="G118" i="26"/>
  <c r="G137" i="26"/>
  <c r="G326" i="26"/>
  <c r="G327" i="26" s="1"/>
  <c r="G494" i="26"/>
  <c r="G596" i="26"/>
  <c r="G849" i="26"/>
  <c r="G878" i="26"/>
  <c r="G1089" i="26"/>
  <c r="G1090" i="26" s="1"/>
  <c r="G1144" i="26"/>
  <c r="G1160" i="26"/>
  <c r="G1266" i="26"/>
  <c r="G1300" i="26"/>
  <c r="G1429" i="26"/>
  <c r="G1430" i="26" s="1"/>
  <c r="G1642" i="26"/>
  <c r="G1983" i="26"/>
  <c r="G2623" i="26"/>
  <c r="G1819" i="26"/>
  <c r="G1079" i="26"/>
  <c r="G1080" i="26" s="1"/>
  <c r="G41" i="26"/>
  <c r="G42" i="26" s="1"/>
  <c r="G160" i="26"/>
  <c r="G161" i="26" s="1"/>
  <c r="G175" i="26"/>
  <c r="G238" i="26"/>
  <c r="G559" i="26"/>
  <c r="G575" i="26"/>
  <c r="G656" i="26"/>
  <c r="G761" i="26"/>
  <c r="G778" i="26"/>
  <c r="G813" i="26"/>
  <c r="G838" i="26"/>
  <c r="G867" i="26"/>
  <c r="G1006" i="26"/>
  <c r="G1457" i="26"/>
  <c r="G1585" i="26"/>
  <c r="G1622" i="26"/>
  <c r="G1659" i="26"/>
  <c r="G1692" i="26"/>
  <c r="G1714" i="26"/>
  <c r="G1882" i="26"/>
  <c r="G1987" i="26"/>
  <c r="G2036" i="26"/>
  <c r="G2336" i="26"/>
  <c r="G2478" i="26"/>
  <c r="G2479" i="26" s="1"/>
  <c r="G2510" i="26"/>
  <c r="G2588" i="26"/>
  <c r="G246" i="26"/>
  <c r="G1844" i="26"/>
  <c r="G1845" i="26" s="1"/>
  <c r="G200" i="26"/>
  <c r="G273" i="26"/>
  <c r="G339" i="26"/>
  <c r="G408" i="26"/>
  <c r="G460" i="26"/>
  <c r="G498" i="26"/>
  <c r="G583" i="26"/>
  <c r="G600" i="26"/>
  <c r="G678" i="26"/>
  <c r="G713" i="26"/>
  <c r="G714" i="26" s="1"/>
  <c r="G909" i="26"/>
  <c r="G1032" i="26"/>
  <c r="G1281" i="26"/>
  <c r="G1491" i="26"/>
  <c r="G1630" i="26"/>
  <c r="G1646" i="26"/>
  <c r="G1666" i="26"/>
  <c r="G2441" i="26"/>
  <c r="G2600" i="26"/>
  <c r="G369" i="26"/>
  <c r="G1909" i="26"/>
  <c r="G2008" i="26"/>
  <c r="G2009" i="26" s="1"/>
  <c r="G2224" i="26"/>
  <c r="G2225" i="26" s="1"/>
  <c r="G22" i="26"/>
  <c r="G111" i="26"/>
  <c r="G798" i="26"/>
  <c r="G977" i="26"/>
  <c r="G1013" i="26"/>
  <c r="G1244" i="26"/>
  <c r="G1369" i="26"/>
  <c r="G1370" i="26" s="1"/>
  <c r="G1500" i="26"/>
  <c r="G1593" i="26"/>
  <c r="G1736" i="26"/>
  <c r="G1788" i="26"/>
  <c r="G1789" i="26" s="1"/>
  <c r="G1812" i="26"/>
  <c r="G1935" i="26"/>
  <c r="G2063" i="26"/>
  <c r="G2067" i="26" s="1"/>
  <c r="G2124" i="26"/>
  <c r="G2563" i="26"/>
  <c r="G2578" i="26"/>
  <c r="G2651" i="26"/>
  <c r="G2558" i="26"/>
  <c r="G831" i="26"/>
  <c r="G348" i="26"/>
  <c r="G470" i="26"/>
  <c r="G527" i="26"/>
  <c r="G608" i="26"/>
  <c r="G624" i="26"/>
  <c r="G856" i="26"/>
  <c r="G895" i="26"/>
  <c r="G913" i="26"/>
  <c r="G960" i="26"/>
  <c r="G1017" i="26"/>
  <c r="G1419" i="26"/>
  <c r="G1420" i="26" s="1"/>
  <c r="G1574" i="26"/>
  <c r="G1655" i="26"/>
  <c r="G2152" i="26"/>
  <c r="G2170" i="26"/>
  <c r="G2214" i="26"/>
  <c r="G2258" i="26"/>
  <c r="G2661" i="26"/>
  <c r="G874" i="26"/>
  <c r="G1255" i="26"/>
  <c r="G404" i="26"/>
  <c r="G1120" i="26"/>
  <c r="G1124" i="26" s="1"/>
  <c r="G260" i="26"/>
  <c r="G313" i="26"/>
  <c r="G382" i="26"/>
  <c r="G571" i="26"/>
  <c r="G587" i="26"/>
  <c r="G1248" i="26"/>
  <c r="G1376" i="26"/>
  <c r="G1380" i="26" s="1"/>
  <c r="G1487" i="26"/>
  <c r="G1532" i="26"/>
  <c r="G1618" i="26"/>
  <c r="G1795" i="26"/>
  <c r="G1940" i="26"/>
  <c r="G1960" i="26"/>
  <c r="G1964" i="26" s="1"/>
  <c r="G2088" i="26"/>
  <c r="G2092" i="26" s="1"/>
  <c r="G2277" i="26"/>
  <c r="G2278" i="26" s="1"/>
  <c r="G2607" i="26"/>
  <c r="G1605" i="26"/>
  <c r="G1748" i="26"/>
  <c r="G277" i="26"/>
  <c r="G296" i="26"/>
  <c r="G297" i="26" s="1"/>
  <c r="G335" i="26"/>
  <c r="G417" i="26"/>
  <c r="G434" i="26"/>
  <c r="G456" i="26"/>
  <c r="G486" i="26"/>
  <c r="G535" i="26"/>
  <c r="G551" i="26"/>
  <c r="G632" i="26"/>
  <c r="G648" i="26"/>
  <c r="G694" i="26"/>
  <c r="G703" i="26"/>
  <c r="G750" i="26"/>
  <c r="G751" i="26" s="1"/>
  <c r="G802" i="26"/>
  <c r="G824" i="26"/>
  <c r="G891" i="26"/>
  <c r="G1024" i="26"/>
  <c r="G1043" i="26"/>
  <c r="G1206" i="26"/>
  <c r="G1270" i="26"/>
  <c r="G1329" i="26"/>
  <c r="G1330" i="26" s="1"/>
  <c r="G1448" i="26"/>
  <c r="G1449" i="26" s="1"/>
  <c r="G1470" i="26"/>
  <c r="G1581" i="26"/>
  <c r="G1688" i="26"/>
  <c r="G1865" i="26"/>
  <c r="G1886" i="26"/>
  <c r="G2029" i="26"/>
  <c r="G2050" i="26"/>
  <c r="G2054" i="26" s="1"/>
  <c r="G2156" i="26"/>
  <c r="G2200" i="26"/>
  <c r="G2242" i="26"/>
  <c r="G2306" i="26"/>
  <c r="G2307" i="26" s="1"/>
  <c r="G2329" i="26"/>
  <c r="G2330" i="26" s="1"/>
  <c r="G2353" i="26"/>
  <c r="G2357" i="26" s="1"/>
  <c r="G2379" i="26"/>
  <c r="G2383" i="26" s="1"/>
  <c r="G2495" i="26"/>
  <c r="G2517" i="26"/>
  <c r="G2539" i="26"/>
  <c r="G2567" i="26"/>
  <c r="G2632" i="26"/>
  <c r="G1294" i="26"/>
  <c r="G2370" i="26"/>
  <c r="G1562" i="26"/>
  <c r="G1563" i="26" s="1"/>
  <c r="G1677" i="26"/>
  <c r="G1682" i="26" s="1"/>
  <c r="G736" i="26"/>
  <c r="G927" i="26"/>
  <c r="G825" i="26" l="1"/>
  <c r="G947" i="26"/>
  <c r="G2344" i="26"/>
  <c r="G516" i="26"/>
  <c r="G1635" i="26"/>
  <c r="G1598" i="26"/>
  <c r="G224" i="26"/>
  <c r="G613" i="26"/>
  <c r="G1727" i="26"/>
  <c r="G672" i="26"/>
  <c r="G2132" i="26"/>
  <c r="G1462" i="26"/>
  <c r="G1149" i="26"/>
  <c r="G1800" i="26"/>
  <c r="G1753" i="26"/>
  <c r="G1824" i="26"/>
  <c r="G2247" i="26"/>
  <c r="G1916" i="26"/>
  <c r="G2579" i="26"/>
  <c r="G2624" i="26"/>
  <c r="G475" i="26"/>
  <c r="G1505" i="26"/>
  <c r="G1226" i="26"/>
  <c r="G1835" i="26"/>
  <c r="G1316" i="26"/>
  <c r="G528" i="26"/>
  <c r="G1282" i="26"/>
  <c r="G1899" i="26"/>
  <c r="G1813" i="26"/>
  <c r="G1704" i="26"/>
  <c r="G2205" i="26"/>
  <c r="G1214" i="26"/>
  <c r="G1172" i="26"/>
  <c r="G540" i="26"/>
  <c r="G2594" i="26"/>
  <c r="G1671" i="26"/>
  <c r="G422" i="26"/>
  <c r="G448" i="26"/>
  <c r="G625" i="26"/>
  <c r="G1305" i="26"/>
  <c r="G209" i="26"/>
  <c r="G396" i="26"/>
  <c r="G637" i="26"/>
  <c r="G2146" i="26"/>
  <c r="G2030" i="26"/>
  <c r="G2547" i="26"/>
  <c r="G383" i="26"/>
  <c r="G2522" i="26"/>
  <c r="G1200" i="26"/>
  <c r="G965" i="26"/>
  <c r="G1260" i="26"/>
  <c r="G2446" i="26"/>
  <c r="G2236" i="26"/>
  <c r="G2410" i="26"/>
  <c r="G2041" i="26"/>
  <c r="G487" i="26"/>
  <c r="G2267" i="26"/>
  <c r="G564" i="26"/>
  <c r="G191" i="26"/>
  <c r="G93" i="26"/>
  <c r="G649" i="26"/>
  <c r="G2511" i="26"/>
  <c r="G683" i="26"/>
  <c r="G661" i="26"/>
  <c r="G1033" i="26"/>
  <c r="G1741" i="26"/>
  <c r="G1610" i="26"/>
  <c r="G1575" i="26"/>
  <c r="G1988" i="26"/>
  <c r="G353" i="26"/>
  <c r="G932" i="26"/>
  <c r="G2215" i="26"/>
  <c r="G1693" i="26"/>
  <c r="G340" i="26"/>
  <c r="G146" i="26"/>
  <c r="G1887" i="26"/>
  <c r="G741" i="26"/>
  <c r="G1586" i="26"/>
  <c r="G552" i="26"/>
  <c r="G112" i="26"/>
  <c r="G1271" i="26"/>
  <c r="G783" i="26"/>
  <c r="G318" i="26"/>
  <c r="G1715" i="26"/>
  <c r="G239" i="26"/>
  <c r="G265" i="26"/>
  <c r="G32" i="26"/>
  <c r="G176" i="26"/>
  <c r="G2174" i="26"/>
  <c r="G814" i="26"/>
  <c r="G771" i="26"/>
  <c r="G1866" i="26"/>
  <c r="G1475" i="26"/>
  <c r="G2637" i="26"/>
  <c r="G1048" i="26"/>
  <c r="G601" i="26"/>
  <c r="G1161" i="26"/>
  <c r="G131" i="26"/>
  <c r="G251" i="26"/>
  <c r="G982" i="26"/>
  <c r="G1623" i="26"/>
  <c r="G2665" i="26"/>
  <c r="G1941" i="26"/>
  <c r="G499" i="26"/>
  <c r="G435" i="26"/>
  <c r="G1533" i="26"/>
  <c r="G1018" i="26"/>
  <c r="G278" i="26"/>
  <c r="G2568" i="26"/>
  <c r="G2194" i="26"/>
  <c r="G2160" i="26"/>
  <c r="G576" i="26"/>
  <c r="G1999" i="26"/>
  <c r="G704" i="26"/>
  <c r="G2611" i="26"/>
  <c r="G1492" i="26"/>
  <c r="G370" i="26"/>
  <c r="G1647" i="26"/>
  <c r="G1660" i="26"/>
  <c r="G1000" i="26"/>
  <c r="G843" i="26"/>
  <c r="G2499" i="26"/>
  <c r="G879" i="26"/>
  <c r="G861" i="26"/>
  <c r="G461" i="26"/>
  <c r="G1249" i="26"/>
  <c r="G914" i="26"/>
  <c r="G803" i="26"/>
  <c r="G588" i="26"/>
  <c r="G896" i="26"/>
  <c r="G409" i="26"/>
</calcChain>
</file>

<file path=xl/sharedStrings.xml><?xml version="1.0" encoding="utf-8"?>
<sst xmlns="http://schemas.openxmlformats.org/spreadsheetml/2006/main" count="7507" uniqueCount="673">
  <si>
    <t>FNDE 03 LIGAÇÃO PROVISÓRIA DE ÁGUA E ESGOTO (UN)</t>
  </si>
  <si>
    <t>Material</t>
  </si>
  <si>
    <t>FONTE</t>
  </si>
  <si>
    <t>UNID</t>
  </si>
  <si>
    <t>COEFICIENTE</t>
  </si>
  <si>
    <t>PREÇO UNITÁRIO</t>
  </si>
  <si>
    <t>TOTAL</t>
  </si>
  <si>
    <t>AREIA MEDIA - POSTO JAZIDA/FORNECEDOR (RETIRADO NA JAZIDA, SEM TRANSPORTE) - Percentual=1,0000%</t>
  </si>
  <si>
    <t>SINAPI</t>
  </si>
  <si>
    <t>M3</t>
  </si>
  <si>
    <t>BACIA SANITARIA (VASO) CONVENCIONAL, DE LOUCA BRANCA, SIFAO APARENTE, SAIDA VERTICAL (SEM ASSENTO) - Percentual=1,0000%</t>
  </si>
  <si>
    <t>UN</t>
  </si>
  <si>
    <t>CAIXA D'AGUA / RESERVATORIO EM POLIESTER REFORCADO COM FIBRA DE VIDRO,1000 LITROS, COM TAMPA - Percentual=1,0000%</t>
  </si>
  <si>
    <t>PREGO DE ACO POLIDO COM CABECA 15 X 15 (1 1/4 X 13) - Percentual=1,0000%</t>
  </si>
  <si>
    <t>KG</t>
  </si>
  <si>
    <t>RIPA APARELHADA *1,5 X 5* CM, EM MACARANDUBA/MASSARANDUBA, ANGELIM OU EQUIVALENTE DA REGIAO - Percentual=1,0000%</t>
  </si>
  <si>
    <t>M</t>
  </si>
  <si>
    <t>TUBO ACO GALVANIZADO COM COSTURA, CLASSE LEVE, DN 20 MM (3/4"), E = 2,25 MM, *1,3* KG/M (NBR 5580) - Percentual=1,0000%</t>
  </si>
  <si>
    <t>TUBO PVC, SERIE R, DN 100 MM, PARA ESGOTO OU AGUAS PLUVIAIS PREDIAL (NBR 5688) - Percentual=1,0000%</t>
  </si>
  <si>
    <t>TOTAL Material:</t>
  </si>
  <si>
    <t>Mão de Obra com Encargos Complementares</t>
  </si>
  <si>
    <t>88248</t>
  </si>
  <si>
    <t>AUXILIAR DE ENCANADOR OU BOMBEIRO HIDRÁULICO COM ENCARGOS COMPLEMENTARES - Percentual=1,0000%</t>
  </si>
  <si>
    <t>H</t>
  </si>
  <si>
    <t>88267</t>
  </si>
  <si>
    <t>ENCANADOR OU BOMBEIRO HIDRÁULICO COM ENCARGOS COMPLEMENTARES - Percentual=1,0000%</t>
  </si>
  <si>
    <t>88309</t>
  </si>
  <si>
    <t>PEDREIRO COM ENCARGOS COMPLEMENTARES - Percentual=1,0000%</t>
  </si>
  <si>
    <t>88316</t>
  </si>
  <si>
    <t>SERVENTE COM ENCARGOS COMPLEMENTARES - Percentual=1,0000%</t>
  </si>
  <si>
    <t>TOTAL Mão de Obra com Encargos Complementares:</t>
  </si>
  <si>
    <t>Serviço</t>
  </si>
  <si>
    <t>92273</t>
  </si>
  <si>
    <t>FABRICAÇÃO DE ESCORAS DO TIPO PONTALETE, EM MADEIRA, PARA PÉ-DIREITO SIMPLES. AF_09/2020 - Percentual=1,0000%</t>
  </si>
  <si>
    <t>TOTAL Serviço:</t>
  </si>
  <si>
    <t>VALOR:</t>
  </si>
  <si>
    <t>FNDE 52 ADMINISTRAÇÃO LOCAL (UN)</t>
  </si>
  <si>
    <t>93563</t>
  </si>
  <si>
    <t>ALMOXARIFE COM ENCARGOS COMPLEMENTARES</t>
  </si>
  <si>
    <t>MES</t>
  </si>
  <si>
    <t>93572</t>
  </si>
  <si>
    <t>ENCARREGADO GERAL DE OBRAS COM ENCARGOS COMPLEMENTARES</t>
  </si>
  <si>
    <t>93565</t>
  </si>
  <si>
    <t>ENGENHEIRO CIVIL DE OBRA JUNIOR COM ENCARGOS COMPLEMENTARES</t>
  </si>
  <si>
    <t>94295</t>
  </si>
  <si>
    <t>MESTRE DE OBRAS COM ENCARGOS COMPLEMENTARES</t>
  </si>
  <si>
    <t>101452</t>
  </si>
  <si>
    <t>SERVENTE DE OBRAS COM ENCARGOS COMPLEMENTARES</t>
  </si>
  <si>
    <t>FNDE 230 LOCACAO DE CONTAINER 2,30 X 6,00 M, ALT. 2,50 M, PARA ESCRITORIO, SEM DIVISORIAS INTERNAS E SEM SANITARIO (NAO INCLUI MOBILIZACAO/DESMOBILIZACAO) (MÊS)</t>
  </si>
  <si>
    <t>Equipamento</t>
  </si>
  <si>
    <t>LOCACAO DE CONTAINER 2,30 X 6,00 M, ALT. 2,50 M, PARA ESCRITORIO, SEM DIVISORIAS INTERNAS E SEM SANITARIO (NAO INCLUI MOBILIZACAO/DESMOBILIZACAO)</t>
  </si>
  <si>
    <t>TOTAL Equipamento:</t>
  </si>
  <si>
    <t>105114</t>
  </si>
  <si>
    <t>EXECUÇÃO DOS APOIOS PARA CONTÊINER OU MÓDULO HABITÁVEL. AF_03/2024</t>
  </si>
  <si>
    <t>105115</t>
  </si>
  <si>
    <t>INSTALAÇÃO E DESINSTALAÇÃO MECANIZADA DE CONTÊINER OU MÓDULO HABITÁVEL DE USOS DIVERSOS. AF_03/2024</t>
  </si>
  <si>
    <t>FNDE 231 LOCACAO DE CONTAINER 2,30 X 6,00 M, ALT. 2,50 M, COM 1 SANITARIO, PARA ESCRITORIO, COMPLETO, SEM DIVISORIAS INTERNAS (NAO INCLUI MOBILIZACAO/DESMOBILIZACAO) (MÊS)</t>
  </si>
  <si>
    <t>FNDE 232 LOCACAO DE CONTAINER 2,30 X 6,00 M, ALT. 2,50 M, PARA SANITARIO, COM 4 BACIAS, 8 CHUVEIROS,1 LAVATORIO E 1 MICTORIO (NAO INCLUI MOBILIZACAO/DESMOBILIZACAO) (MÊS)</t>
  </si>
  <si>
    <t>FNDE 236 ESTACA ESCAVADA MECANICAMENTE, SEM FLUIDO ESTABILIZANTE, COM 40CM DE DIÂMETRO, CONCRETO LANÇADO POR CAMINHÃO BETONEIRA (EXCLUSIVE MOBILIZAÇÃO E DESMOBILIZAÇÃO) - MURO (M)</t>
  </si>
  <si>
    <t>Equipamento Custo Horário</t>
  </si>
  <si>
    <t>90681</t>
  </si>
  <si>
    <t>PERFURATRIZ HIDRÁULICA SOBRE CAMINHÃO COM TRADO CURTO ACOPLADO, PROFUNDIDADE MÁXIMA DE 20 M, DIÂMETRO MÁXIMO DE 1500 MM, POTÊNCIA INSTALADA DE 137 HP, MESA ROTATIVA COM TORQUE MÁXIMO DE 30 KNM - CHI DIURNO. AF_06/2015</t>
  </si>
  <si>
    <t>CHI</t>
  </si>
  <si>
    <t>90680</t>
  </si>
  <si>
    <t>PERFURATRIZ HIDRÁULICA SOBRE CAMINHÃO COM TRADO CURTO ACOPLADO, PROFUNDIDADE MÁXIMA DE 20 M, DIÂMETRO MÁXIMO DE 1500 MM, POTÊNCIA INSTALADA DE 137 HP, MESA ROTATIVA COM TORQUE MÁXIMO DE 30 KNM - CHP DIURNO. AF_06/2015</t>
  </si>
  <si>
    <t>CHP</t>
  </si>
  <si>
    <t>TOTAL Equipamento Custo Horário:</t>
  </si>
  <si>
    <t>CONCRETO USINADO BOMBEAVEL, CLASSE DE RESISTENCIA C25, COM BRITA 0 E 1, SLUMP = 130 +/- 20 MM, EXCLUI SERVICO DE BOMBEAMENTO (NBR 8953)</t>
  </si>
  <si>
    <t>90778</t>
  </si>
  <si>
    <t>ENGENHEIRO CIVIL DE OBRA PLENO COM ENCARGOS COMPLEMENTARES</t>
  </si>
  <si>
    <t>SERVENTE COM ENCARGOS COMPLEMENTARES</t>
  </si>
  <si>
    <t>100973</t>
  </si>
  <si>
    <t>CARGA, MANOBRA E DESCARGA DE SOLOS E MATERIAIS GRANULARES EM CAMINHÃO BASCULANTE 6 M³ - CARGA COM PÁ CARREGADEIRA (CAÇAMBA DE 1,7 A 2,8 M³ / 128 HP) E DESCARGA LIVRE (UNIDADE: M3). AF_07/2020</t>
  </si>
  <si>
    <t>95579</t>
  </si>
  <si>
    <t>MONTAGEM DE ARMADURA DE ESTACAS, DIÂMETRO = 16,0 MM. AF_09/2021_PS</t>
  </si>
  <si>
    <t>97913</t>
  </si>
  <si>
    <t>TRANSPORTE COM CAMINHÃO BASCULANTE DE 6 M³, EM VIA URBANA EM REVESTIMENTO PRIMÁRIO (UNIDADE: M3XKM). AF_07/2020</t>
  </si>
  <si>
    <t>M3XKM</t>
  </si>
  <si>
    <t>FNDE 237 ESTACA ESCAVADA MECANICAMENTE, SEM FLUIDO ESTABILIZANTE, COM 40CM DE DIÂMETRO, CONCRETO LANÇADO POR CAMINHÃO BETONEIRA (EXCLUSIVE MOBILIZAÇÃO E DESMOBILIZAÇÃO). RESERVATÓRIO (M)</t>
  </si>
  <si>
    <t>FNDE 238 ESTACA ESCAVADA MECANICAMENTE, SEM FLUIDO ESTABILIZANTE, COM 40CM DE DIÂMETRO, CONCRETO LANÇADO POR CAMINHÃO BETONEIRA (EXCLUSIVE MOBILIZAÇÃO E DESMOBILIZAÇÃO) - ESTRUTURA METÁLICA (M)</t>
  </si>
  <si>
    <t>FNDE 239 CONCRETAGEM DE PILARES, FCK = 30 MPA, COM USO DE BOMBA - LANÇAMENTO, ADENSAMENTO E ACABAMENTO. (M3)</t>
  </si>
  <si>
    <t>90587</t>
  </si>
  <si>
    <t>VIBRADOR DE IMERSÃO, DIÂMETRO DE PONTEIRA 45MM, MOTOR ELÉTRICO TRIFÁSICO POTÊNCIA DE 2 CV - CHI DIURNO. AF_06/2015</t>
  </si>
  <si>
    <t>90586</t>
  </si>
  <si>
    <t>VIBRADOR DE IMERSÃO, DIÂMETRO DE PONTEIRA 45MM, MOTOR ELÉTRICO TRIFÁSICO POTÊNCIA DE 2 CV - CHP DIURNO. AF_06/2015</t>
  </si>
  <si>
    <t>CONCRETO USINADO BOMBEAVEL, CLASSE DE RESISTENCIA C30, BRITA 0 E 1, SLUMP = 100 +/- 20 MM, COM BOMBEAMENTO (DISPONIBILIZACAO DE BOMBA), SEM O LANCAMENTO (NBR 8953)</t>
  </si>
  <si>
    <t>88262</t>
  </si>
  <si>
    <t>CARPINTEIRO DE FORMAS COM ENCARGOS COMPLEMENTARES</t>
  </si>
  <si>
    <t>PEDREIRO COM ENCARGOS COMPLEMENTARES</t>
  </si>
  <si>
    <t>FNDE 240 CONCRETAGEM DE VIGAS E LAJES, FCK=30 MPA, PARA LAJES MACIÇAS OU NERVURADAS COM USO DE BOMBA - LANÇAMENTO, ADENSAMENTO E ACABAMENTO. (M3)</t>
  </si>
  <si>
    <t>FNDE 63 DIVISÓRIA ARTICULADA DE 70 MM DE ESPESSURA EM MDF, REVESTIDO EM LAMINADO MELAMÍNICO (M2)</t>
  </si>
  <si>
    <t>CHAPA DE LAMINADO MELAMINICO, LISO FOSCO, DE 1,25 X 3,08 METROS, ESPESSURA = 0,8 MILIMETROS</t>
  </si>
  <si>
    <t>M2</t>
  </si>
  <si>
    <t>CHAPA DE MDF BRANCO LISO 2 FACES, E = 18 MM, DE *2,75 X 1,85* M</t>
  </si>
  <si>
    <t>COLA A BASE DE RESINA SINTETICA PARA CHAPA DE LAMINADO MELAMINICO E OUTROS</t>
  </si>
  <si>
    <t>88239</t>
  </si>
  <si>
    <t>AJUDANTE DE CARPINTEIRO COM ENCARGOS COMPLEMENTARES</t>
  </si>
  <si>
    <t>88261</t>
  </si>
  <si>
    <t>CARPINTEIRO DE ESQUADRIA COM ENCARGOS COMPLEMENTARES</t>
  </si>
  <si>
    <t>FNDE 129 INSTALAÇÃO DE BOX DE VIDRO TEMPERADO, E = 10 MM, ENCAIXADO EM PERFIL U (M2)</t>
  </si>
  <si>
    <t>BUCHA DE NYLON SEM ABA S6, COM PARAFUSO DE 4,20 X 40 MM EM ACO ZINCADO COM ROSCA SOBERBA, CABECA CHATA E FENDA PHILLIPS</t>
  </si>
  <si>
    <t>FITA DE PAPEL REFORCADA COM LAMINA DE METAL PARA REFORCO DE CANTOS DE CHAPA DE GESSO PARA DRYWALL</t>
  </si>
  <si>
    <t>PERFIL DE ALUMINIO ANODIZADO</t>
  </si>
  <si>
    <t>00039961</t>
  </si>
  <si>
    <t>SILICONE ACETICO USO GERAL INCOLOR 280 G</t>
  </si>
  <si>
    <t>VIDRO TEMPERADO INCOLOR E = 10 MM, SEM COLOCACAO</t>
  </si>
  <si>
    <t>88325</t>
  </si>
  <si>
    <t>VIDRACEIRO COM ENCARGOS COMPLEMENTARES</t>
  </si>
  <si>
    <t>FNDE 62 FECHAMENTO EM PLACA CIMENTÍCIA, ESPESSURA 10 MM (M2)</t>
  </si>
  <si>
    <t>ADESIVO ESTRUTURAL A BASE DE RESINA EPOXI, BICOMPONENTE, FLUIDO</t>
  </si>
  <si>
    <t>FITA DE PAPEL MICROPERFURADO, 50 X 150 MM, PARA TRATAMENTO DE JUNTAS DE CHAPA DE GESSO PARA DRYWALL</t>
  </si>
  <si>
    <t>PARAFUSO DRY WALL, EM ACO ZINCADO, CABECA LENTILHA E PONTA AGULHA (LA), LARGURA 4,2 MM, COMPRIMENTO 13 MM</t>
  </si>
  <si>
    <t>PLACA CIMENTICIA LISA E = 10 MM, DE 1,20 X *2,50* M (SEM AMIANTO)</t>
  </si>
  <si>
    <t>FNDE 130 PM1 - KIT DE PORTA DE MADEIRA FRISADA, SEMI-OCA (LEVE OU MÉDIA), PADRÃO MÉDIO, 80X210CM, ESPESSURA DE 3,5CM, ITENS INCLUSOS: DOBRADIÇAS, MONTAGEM E INSTALAÇÃO DE BATENTE, FECHADURA COM EXECUÇÃO DO FURO - FORNECIMENTO E INSTALAÇÃO (UN)</t>
  </si>
  <si>
    <t>100659</t>
  </si>
  <si>
    <t>ALIZAR DE 5X1,5CM PARA PORTA FIXADO COM PREGOS, PADRÃO MÉDIO - FORNECIMENTO E INSTALAÇÃO. AF_12/2019</t>
  </si>
  <si>
    <t>90806</t>
  </si>
  <si>
    <t>BATENTE PARA PORTA DE MADEIRA, FIXAÇÃO COM ARGAMASSA, PADRÃO MÉDIO - FORNECIMENTO E INSTALAÇÃO. AF_12/2019</t>
  </si>
  <si>
    <t>90830</t>
  </si>
  <si>
    <t>FECHADURA DE EMBUTIR COM CILINDRO, EXTERNA, COMPLETA, ACABAMENTO PADRÃO MÉDIO, INCLUSO EXECUÇÃO DE FURO - FORNECIMENTO E INSTALAÇÃO. AF_12/2019</t>
  </si>
  <si>
    <t>91297</t>
  </si>
  <si>
    <t>PORTA DE MADEIRA FRISADA, SEMI-OCA (LEVE OU MÉDIA), 80X210CM, ESPESSURA DE 3,5CM, INCLUSO DOBRADIÇAS - FORNECIMENTO E INSTALAÇÃO. AF_12/2019</t>
  </si>
  <si>
    <t>FNDE 131 PM2 - KIT DE PORTA DE MADEIRA TIPO VENEZIANA, 80X210CM (ESPESSURA DE 3CM), PADRÃO MÉDIO, ITENS INCLUSOS: DOBRADIÇAS, MONTAGEM E INSTALAÇÃO DE BATENTE, FECHADURA COM EXECUÇÃO DO FURO - FORNECIMENTO E INSTALAÇÃO. (UN)</t>
  </si>
  <si>
    <t>91298</t>
  </si>
  <si>
    <t>PORTA DE MADEIRA TIPO VENEZIANA, 80X210CM, ESPESSURA DE 3CM, INCLUSO DOBRADIÇAS - FORNECIMENTO E INSTALAÇÃO. AF_12/2019</t>
  </si>
  <si>
    <t>FNDE 132 PM3 - KIT DE PORTA DE MADEIRA FRISADA, SEMI-OCA (LEVE OU MÉDIA), PADRÃO MÉDIO, 80X210CM, ESPESSURA DE 3,5CM, ITENS INCLUSOS: DOBRADIÇAS, MONTAGEM E INSTALAÇÃO DE BATENTE, FECHADURA COM EXECUÇÃO DO FURO - FORNECIMENTO E INSTALAÇÃO (UN)</t>
  </si>
  <si>
    <t>FNDE 133 INSTALAÇÃO DE VIDRO LISO INCOLOR ESQUADRIA PM3 , E = 6 MM, EM ESQUADRIA DE MADEIRA, FIXADO COM BAGUETE (M2)</t>
  </si>
  <si>
    <t>PREGO DE ACO POLIDO SEM CABECA 15 X 15 (1 1/4 X 13)</t>
  </si>
  <si>
    <t>VIDRO LISO INCOLOR 6 MM - SEM COLOCACAO</t>
  </si>
  <si>
    <t>FNDE 04 CHAPA METÁLICA (ALUMÍNIO) 0,90 M X 0,40 M, ESPESSURA 1 MM PARA AS PORTAS (M²)</t>
  </si>
  <si>
    <t>CHAPA DE ACO GALVANIZADA BITOLA GSG 14, E = 1,95 MM (15,60 KG/M2)</t>
  </si>
  <si>
    <t>FNDE 134 PORTA DE ABRIR - PA1 - 100 X 210 CM EM CHAPA DE ALUMÍNIO, TIPO VENEZIANA COM GUARNIÇÃO, FIXAÇÃO COM PARAFUSOS - FORNECIMENTO E INSTALAÇÃO - CONFORME PROJETO DE ESQUADRIAS (M2)</t>
  </si>
  <si>
    <t>BUCHA DE NYLON SEM ABA S10, COM PARAFUSO DE 6,10 X 65 MM EM ACO ZINCADO COM ROSCA SOBERBA, CABECA CHATA E FENDA PHILLIPS</t>
  </si>
  <si>
    <t>GUARNICAO / MOLDURA / ARREMATE DE ACABAMENTO PARA ESQUADRIA, EM ALUMINIO PERFIL 25, ACABAMENTO ANODIZADO BRANCO OU BRILHANTE, PARA 1 FACE</t>
  </si>
  <si>
    <t>PORTA DE CORRER EM ALUMINIO, DUAS FOLHAS MOVEIS COM VIDRO, FECHADURA E PUXADOR EMBUTIDO, ACABAMENTO ANODIZADO NATURAL, SEM GUARNICAO/ALIZAR/VISTA</t>
  </si>
  <si>
    <t>SELANTE ELASTICO MONOCOMPONENTE A BASE DE POLIURETANO (PU) PARA JUNTAS DIVERSAS</t>
  </si>
  <si>
    <t>310ML</t>
  </si>
  <si>
    <t>FNDE 135 PORTA DE ABRIR - PA2 - 90 X 210 CM EM CHAPA DE ALUMÍNIO, TIPO VENEZIANA COM GUARNIÇÃO, FIXAÇÃO COM PARAFUSOS - FORNECIMENTO E INSTALAÇÃO - CONFORME PROJETO DE ESQUADRIAS (M2)</t>
  </si>
  <si>
    <t>PORTA DE ABRIR, TIPO VENEZIANA, EM ALUMINIO, ACABAMENTO ANODIZADO NATURAL, 90 CM X 210 CM (LARGURA X ALTURA), SEM GUARNICAO/ALIZAR/VISTA</t>
  </si>
  <si>
    <t>FNDE 136 PORTA DE ABRIR - PA3 - 90 X 210 CM EM CHAPA DE ALUMÍNIO, TIPO VENEZIANA COM GUARNIÇÃO, FIXAÇÃO COM PARAFUSOS - FORNECIMENTO E INSTALAÇÃO - CONFORME PROJETO DE ESQUADRIAS (M2)</t>
  </si>
  <si>
    <t>FNDE 137 PORTA DE ABRIR - PA4 - 80 X 165 CM EM CHAPA DE ALUMÍNIO, TIPO VENEZIANA COM GUARNIÇÃO, FIXAÇÃO COM PARAFUSOS - FORNECIMENTO E INSTALAÇÃO - CONFORME PROJETO DE ESQUADRIAS (M2)</t>
  </si>
  <si>
    <t>FNDE 138 PORTA DE ABRIR - PA5 - 70 X 165 CM EM CHAPA DE ALUMÍNIO, TIPO VENEZIANA COM GUARNIÇÃO, FIXAÇÃO COM PARAFUSOS - FORNECIMENTO E INSTALAÇÃO - CONFORME PROJETO DE ESQUADRIAS (M2)</t>
  </si>
  <si>
    <t>FNDE 139 PORTA DE ABRIR - PA6 - 170 X 215 + 70 CM EM CHAPA DE ALUMÍNIO COM BANDEIRA E VIDRO - CONFORME PROJETO DE ESQUADRIAS, INCLUSIVE FERRAGENS E VIDRO MONOLÍTICO (M2)</t>
  </si>
  <si>
    <t>FNDE 140 PORTA DE CORRER - PA7 - 420 X 215 + 70 CM EM CHAPA DE ALUMÍNIO COM BANDEIRA E VIDRO - CONFORME PROJETO DE ESQUADRIAS, INCLUSIVE FERRAGENS E VIDRO (M2)</t>
  </si>
  <si>
    <t>FNDE 141 PORTA DE CORRER - PA8 - 210 X 215 + 70 CM EM CHAPA DE ALUMÍNIO COM BANDEIRA E VIDRO - CONFORME PROJETO DE ESQUADRIAS, INCLUSIVE FERRAGENS E VIDRO (M2)</t>
  </si>
  <si>
    <t>FNDE 142 PORTA DE ABRIR - PA9 - 120 X 210 + 65 CM EM CHAPA DE ALUMÍNIO COM BANDEIRA E VENEZIANA - CONFORME PROJETO DE ESQUADRIAS, INCLUSIVE FERRAGENS (M2)</t>
  </si>
  <si>
    <t>FNDE 143 PORTA DE CORRER - PA10 - 175 X 230 CM EM CHAPA DE ALUMÍNIO COM VENEZIANA - CONFORME PROJETO DE ESQUADRIAS, INCLUSIVE FERRAGENS (M2)</t>
  </si>
  <si>
    <t>FNDE 144 PORTA DE CORRER - PA11- 230 X 240 CM EM CHAPA DE ALUMÍNIO COM VENEZIANA - CONFORME PROJETO DE ESQUADRIAS, INCLUSIVE FERRAGENS (M2)</t>
  </si>
  <si>
    <t>FNDE 145 JANELA DE ALUMÍNIO - JA-1 - 210 X 130 CM COMPLETA, CONFORME PROJETO DE ESQUADRIAS - GUILHOTINA - INCLUSO VIDRO (M2)</t>
  </si>
  <si>
    <t>JANELA MAXIM-AR, EM ALUMINIO PERFIL 25, 60 X 80 CM (A X L), ACABAMENTO BRANCO OU BRILHANTE, BATENTE DE 4 A 5 CM, COM VIDRO 4 MM, SEM GUARNICAO/ALIZAR</t>
  </si>
  <si>
    <t>PARAFUSO DE ACO ZINCADO COM ROSCA SOBERBA, CABECA CHATA E FENDA SIMPLES, DIAMETRO 4,2 MM, COMPRIMENTO * 32 * MM</t>
  </si>
  <si>
    <t>FNDE 146 JANELA DE ALUMÍNIO - JA-2 - 150 X 140 CM COMPLETA, CONFORME PROJETO DE ESQUADRIAS - CORRER - INCLUSO VIDRO (M2)</t>
  </si>
  <si>
    <t>JANELA DE CORRER, EM ALUMINIO PERFIL 25, 100 X 120 CM (A X L), 2 FLS MOVEIS, SEM BANDEIRA, ACABAMENTO BRANCO OU BRILHANTE, BATENTE DE 6 A 7 CM, COM VIDRO 4 MM, SEM GUARNICAO</t>
  </si>
  <si>
    <t>FNDE 147 JANELA DE ALUMÍNIO - JA-3 - 280 X 205 CM COMPLETA, CONFORME PROJETO DE ESQUADRIAS - CORRER COM BANDEIRA - INCLUSO VIDRO (M2)</t>
  </si>
  <si>
    <t>FNDE 148 JANELA DE ALUMÍNIO - JA-4 - 280 X 185 CM COMPLETA, CONFORME PROJETO DE ESQUADRIAS - CORRER COM BANDEIRA - INCLUSO VIDRO MONILÍTICO (M2)</t>
  </si>
  <si>
    <t>FNDE 149 JANELA DE ALUMÍNIO - JA-5 - 350 X 185 CM COMPLETA, CONFORME PROJETO DE ESQUADRIAS - CORRER COM BANDEIRA - INCLUSO VIDRO (M2)</t>
  </si>
  <si>
    <t>FNDE 151 JANELA DE ALUMÍNIO - JA-6, 350 X 120 CM COMPLETA, CONFORME PROJETO DE ESQUADRIAS - FIXA - INCLUSO VIDRO (M2)</t>
  </si>
  <si>
    <t>JANELA FIXA, EM ALUMINIO PERFIL 20, 60 X 80 CM (A X L), BATENTE/REQUADRO DE 3 A 14 CM, COM VIDRO 4 MM, SEM GUARNICAO/ALIZAR, ACABAMENTO ALUM BRANCO OU BRILHANTE</t>
  </si>
  <si>
    <t>FNDE 152 JANELA DE ALUMÍNIO - JA-7 - 280 X 230 CM COMPLETA, CONFORME PROJETO DE ESQUADRIAS - FIXA COM BANDEIRA - INCLUSO VIDRO (M2)</t>
  </si>
  <si>
    <t>FNDE 153 JANELA DE ALUMÍNIO - JA-8, 700 X 290 CM COMPLETA, CONFORME PROJETO DE ESQUADRIAS - FIXA COM BANDEIRA - INCLUSO VIDRO (M2)</t>
  </si>
  <si>
    <t>FNDE 154 JANELA DE ALUMÍNIO - JA-9 - 85 X 210 CM COMPLETA, CONFORME PROJETO DE ESQUADRIAS MAXIM-AR - INCLUSO VIDRO (M2)</t>
  </si>
  <si>
    <t>FNDE 155 JANELA DE ALUMÍNIO - JA-10 - 150 X 60 CM COMPLETA, CONFORME PROJETO DE ESQUADRIAS - MAXIM-AR - INCLUSO VIDRO (M2)</t>
  </si>
  <si>
    <t>FNDE 156 JANELA DE ALUMÍNIO - JA-11 - 150 X 80 CM COMPLETA, CONFORME PROJETO DE ESQUADRIAS - MAXIM-AR - INCLUSO VIDRO (M2)</t>
  </si>
  <si>
    <t>FNDE 157 JANELA DE ALUMÍNIO - JA-12 - 280 X 80 CM COMPLETA, CONFORME PROJETO DE ESQUADRIAS - MAXIM-AR - INCLUSO VIDRO (M2)</t>
  </si>
  <si>
    <t>FNDE 158 JANELA DE ALUMÍNIO - JA-13 - 280 X 60 CM COMPLETA, CONFORME PROJETO DE ESQUADRIAS - MAXIM-AR - INCLUSO VIDRO (M2)</t>
  </si>
  <si>
    <t>FNDE 159 JANELA DE ALUMÍNIO - JA-14 - 280 X 185 CM COMPLETA, CONFORME PROJETO DE ESQUADRIAS - MAXIM-AR - INCLUSO VIDRO MONOLÍTICO (M2)</t>
  </si>
  <si>
    <t>FNDE 160 JANELA DE ALUMÍNIO - JA-15 - 350 X 80 CM COMPLETA, CONFORME PROJETO DE ESQUADRIAS - MAXIM-AR -INCLUSO VIDRO (M2)</t>
  </si>
  <si>
    <t>FNDE 05 TELA TIPO MOSQUITEIRO - FIXADA NA ESQUADRIA - CONFORME PROJETO DE ESQUADRIAS (M2)</t>
  </si>
  <si>
    <t>CANTONEIRA EM ALUMINIO, ABAS IGUAIS, LARGURA DE 25,40 MM (1"), ESPESSURA DE 4,76 MM (3/16") E PESO LINEAR DE APROXIMADAMENTE 0,593 KG/M</t>
  </si>
  <si>
    <t>TELA DE ARAME GALVANIZADA QUADRANGULAR / LOSANGULAR, FIO 4,19 MM (8 BWG), MALHA 5 X 5 CM, H = 2 M</t>
  </si>
  <si>
    <t>88315</t>
  </si>
  <si>
    <t>SERRALHEIRO COM ENCARGOS COMPLEMENTARES</t>
  </si>
  <si>
    <t>FNDE 12 ESPELHO CRISTAL, ESPESSURA 4MM, COM PARAFUSOS DE FIXAÇÃO, SEM MOLDURA (M2)</t>
  </si>
  <si>
    <t>ESPELHO CRISTAL E = 4 MM</t>
  </si>
  <si>
    <t>PARAFUSO FRANCES ZINCADO, DIAMETRO 1/2", COMPRIMENTO 4", COM PORCA E ARRUELA</t>
  </si>
  <si>
    <t>88242</t>
  </si>
  <si>
    <t>AJUDANTE DE PEDREIRO COM ENCARGOS COMPLEMENTARES</t>
  </si>
  <si>
    <t>FNDE 100 P01 - PORTÃO METÁLICO DE ABRIR, 3,50 X 2,20 M, COM CHAPA METÁLICA CARBONO PERFURADA, INCLUSO PINTURA, CONFORME PROJETO DE ESQUADRIAS (M2)</t>
  </si>
  <si>
    <t>92716</t>
  </si>
  <si>
    <t>APARELHO PARA CORTE E SOLDA OXI-ACETILENO SOBRE RODAS, INCLUSIVE CILINDROS E MAÇARICOS - CHP DIURNO. AF_05/2023</t>
  </si>
  <si>
    <t>BARRA DE ACO CHATA, RETANGULAR (QUALQUER BITOLA)</t>
  </si>
  <si>
    <t>CHAPA DE ACO CARBONO GALVANIZADA, PERFURADA (GRADE FUROS) E = 1,5 MM, DIAMETRO DO FURO = 9,52 MM (FUROS ALTERNADOS HORIZ.)</t>
  </si>
  <si>
    <t>FERROLHO COM FECHO /TRINCO REDONDO, EM ACO GALVANIZADO / ZINCADO, DE SOBREPOR, COM COMPRIMENTO DE 10" A 12" E ESPESSURA MINIMA DA CHAPA DE 1,50 MM</t>
  </si>
  <si>
    <t>TUBO ACO GALVANIZADO COM COSTURA, CLASSE MEDIA, DN 1.1/4", E = *3,25* MM, PESO *3,14* KG/M (NBR 5580)</t>
  </si>
  <si>
    <t>88251</t>
  </si>
  <si>
    <t>AUXILIAR DE SERRALHEIRO COM ENCARGOS COMPLEMENTARES</t>
  </si>
  <si>
    <t>100754</t>
  </si>
  <si>
    <t>PINTURA COM TINTA ACRÍLICA DE ACABAMENTO APLICADA A ROLO OU PINCEL SOBRE SUPERFÍCIES METÁLICAS (EXCETO PERFIL) EXECUTADO EM OBRA (02 DEMÃOS). AF_01/2020</t>
  </si>
  <si>
    <t>100722</t>
  </si>
  <si>
    <t>PINTURA COM TINTA ALQUÍDICA DE FUNDO (TIPO ZARCÃO) APLICADA A ROLO OU PINCEL SOBRE SUPERFÍCIES METÁLICAS (EXCETO PERFIL) EXECUTADO EM OBRA (POR DEMÃO). AF_01/2020</t>
  </si>
  <si>
    <t>FNDE 102 P02 - PORTÃO METÁLICO TIPO GRADIL 3,40 X 2,38 M , MALHA 5 X 20CM - FIO 5,00MM, REVESTIDOS EM POLIESTER POR PROCESSO DE PINTURA ELETROSTÁTICA (GRADIL), NA COR BRANCA - FORNECIMENTO E INSTALAÇÃO (M2)</t>
  </si>
  <si>
    <t>H.03.000.031296</t>
  </si>
  <si>
    <t>Portão tipo gradil 1 ou 2 folhas, com ou sem bandeira, sob medida</t>
  </si>
  <si>
    <t>SP Obras</t>
  </si>
  <si>
    <t>FNDE 101 P03 - PORTÃO METÁLICO DE ABRIR, 1,80 X 1,80 M, COM CHAPA METÁLICA CARBONO PERFURADA, INCLUSO PINTURA, CONFORME PROJETO DE ESQUADRIAS (M2)</t>
  </si>
  <si>
    <t>FNDE 103 P04 - PORTÃO METÁLICO NYLOFOR 0,90 X 2,03 M , MALHA 5 X 20CM - FIO 5,00MM, REVESTIDOS EM POLIESTER POR PROCESSO DE PINTURA ELETROSTÁTICA (GRADIL), NA COR BRANCA - FORNECIMENTO E INSTALAÇÃO (M2)</t>
  </si>
  <si>
    <t>FNDE 105 FECHAMENTO EM CHAPA METÁLICA PERFURADA, INCLUSO PINTURA, CONFORME PROJETO (GR1, GR2) (M2)</t>
  </si>
  <si>
    <t>FNDE 104 GRADIL METÁLICO E TELA DE AÇO GALVANIZADO FIO 12 BWG, MALHA 2" - JARDIM VERTICAL (M2)</t>
  </si>
  <si>
    <t>BARRA DE ACO CHATO, RETANGULAR, 38,1 MM X 6,35 MM (L X E), 1,89 KG/M</t>
  </si>
  <si>
    <t>ELETRODO REVESTIDO AWS - E7018, DIAMETRO IGUAL A 4,00 MM</t>
  </si>
  <si>
    <t>TELA DE ARAME GALVANIZADA QUADRANGULAR / LOSANGULAR, FIO 2,11 MM (14 BWG), MALHA 5 X 5 CM, H = 2 M</t>
  </si>
  <si>
    <t>FNDE 61 FECHAMENTO COM CHAPA METÁLICA PERFURADA, INCLUSO PINTURA, CONFORME PROJETO (M2)</t>
  </si>
  <si>
    <t>FNDE 20 TELHA TERMOISOLANTE REVESTIDA EM ACO GALVALUME, FACE SUPERIOR TRAPEZOIDAL E FACE INFERIOR PLANA (NAO INCLUI ACESSORIOS DE FIXACAO), REVEST COM ESPESSURA DE 0,50 MM, COM PRE-PINTURA DE COR BRANCA NAS DUAS FACES, NUCLEO EM POLIIOCIANURATO (PIR) COM ESPESSURA DE 50 MM (M2)</t>
  </si>
  <si>
    <t>PARAFUSO ZINCADO ROSCA SOBERBA 5/16" X 120 MM PARA TELHA FIBROCIMENTO</t>
  </si>
  <si>
    <t>TELHA TERMOISOLANTE REVESTIDA EM ACO GALVALUME, FACE SUPERIOR TRAPEZOIDAL E FACE INFERIOR PLANA (NAO INCLUI ACESSORIOS DE FIXACAO), REVEST COM ESPESSURA DE 0,50 MM, COM PRE-PINTURA DE COR BRANCA NAS DUAS FACES, NUCLEO EM POLIISOCIANURATO (PIR) COM ESPESSURA DE 50 MM</t>
  </si>
  <si>
    <t>FNDE 64 CHAPA POLICARBONATO ALVEOLAR CRISTAL ESP.= 6mm (M2)</t>
  </si>
  <si>
    <t>F.04.000.090497</t>
  </si>
  <si>
    <t>Chapa em policarbonato alveolar de 6mm</t>
  </si>
  <si>
    <t>PERFIL TIPO CANTONEIRA EM L, EM ACO GALVANIZADO, BRANCO, PARA FORRO REMOVIVEL, *23* X 3000 MM (L X C)</t>
  </si>
  <si>
    <t>88278</t>
  </si>
  <si>
    <t>MONTADOR DE ESTRUTURA METÁLICA COM ENCARGOS COMPLEMENTARES</t>
  </si>
  <si>
    <t>FNDE 161 CALHA EM CHAPA DE AÇO GALVANIZADO (30x15 cm) (M)</t>
  </si>
  <si>
    <t>93282</t>
  </si>
  <si>
    <t>GUINCHO ELÉTRICO DE COLUNA, CAPACIDADE 400 KG, COM MOTO FREIO, MOTOR TRIFÁSICO DE 1,25 CV - CHI DIURNO. AF_03/2016</t>
  </si>
  <si>
    <t>93281</t>
  </si>
  <si>
    <t>GUINCHO ELÉTRICO DE COLUNA, CAPACIDADE 400 KG, COM MOTO FREIO, MOTOR TRIFÁSICO DE 1,25 CV - CHP DIURNO. AF_03/2016</t>
  </si>
  <si>
    <t>CALHA QUADRADA DE CHAPA DE ACO GALVANIZADA NUM 24, CORTE 50 CM</t>
  </si>
  <si>
    <t>PREGO DE ACO POLIDO COM CABECA 18 X 27 (2 1/2 X 10)</t>
  </si>
  <si>
    <t>REBITE DE REPUXO EM ALUMINIO VAZADO, DIAMETRO 3,2 X 8 MM DE COMPRIMENTO (1KG = 1025 UNIDADES)</t>
  </si>
  <si>
    <t>SOLDA EM BARRA DE ESTANHO-CHUMBO 50/50</t>
  </si>
  <si>
    <t>88323</t>
  </si>
  <si>
    <t>TELHADISTA COM ENCARGOS COMPLEMENTARES</t>
  </si>
  <si>
    <t>FNDE 162 CALHA EM CHAPA DE AÇO GALVANIZADO (35x15cm) (M)</t>
  </si>
  <si>
    <t>FNDE 163 CALHA EM CHAPA DE AÇO GALVANIZADO (35x20cm) (M)</t>
  </si>
  <si>
    <t>FNDE 164 CALHA EM CHAPA DE AÇO GALVANIZADO (42,5x15cm) (M)</t>
  </si>
  <si>
    <t>FNDE 165 CALHA EM CHAPA DE AÇO GALVANIZADO (45x15cm) (M)</t>
  </si>
  <si>
    <t>FNDE 166 CALHA EM CHAPA DE AÇO GALVANIZADO (40x20cm) (M)</t>
  </si>
  <si>
    <t>FNDE 65 CUMEEIRA NORMAL PARA TELHA TRAPEZOIDAL DE AÇO, E = 0,5 MM, INCLUSO ACESSÓRIOS DE FIXAÇÃO E IÇAMENTO (M)</t>
  </si>
  <si>
    <t>F.14.000.025529</t>
  </si>
  <si>
    <t>Cumeeira em chapa de aço zincado, pré-pintada, perfil trapezoidal, espessura de 0,50mm; ref. LR-40 da Perfilor, MBP-40 da MBP, Eucatex ou equivalente</t>
  </si>
  <si>
    <t>HASTE RETA PARA GANCHO DE FERRO GALVANIZADO, COM ROSCA 1/4" X 30 CM PARA FIXACAO DE TELHA METALICA, INCLUI PORCA E ARRUELAS DE VEDACAO</t>
  </si>
  <si>
    <t>CJ</t>
  </si>
  <si>
    <t>FNDE 167 PINGADEIRA EM CHAPA DE AÇO GALVANIZADO (M)</t>
  </si>
  <si>
    <t>RUFO INTERNO/EXTERNO DE CHAPA DE ACO GALVANIZADA NUM 24, CORTE 25 CM</t>
  </si>
  <si>
    <t>FNDE 168 RUFO-PINGADEIRA EM CHAPA DE AÇO GALVANIZADO (M)</t>
  </si>
  <si>
    <t>FNDE 169 RUFO EM CHAPA DE AÇO GALVANIZADO (M)</t>
  </si>
  <si>
    <t>FNDE 170 CONTRA-RUFO LATERAL ACABAMENTO CALHA EM CHAPA METÁLICA DOBRADA, DESENVOLVIMENTO 39 CM (M)</t>
  </si>
  <si>
    <t>FNDE 171 TELHAMENTO COM TELHA DE AÇO/ALUMÍNIO E = 0,5 MM, TELHA METÁLICA PERFURADA PARA FECHAMENTO, INCLUSO IÇAMENTO (M2)</t>
  </si>
  <si>
    <t>TELHA TRAPEZOIDAL EM ACO ZINCADO, SEM PINTURA, ALTURA DE APROXIMADAMENTE 40 MM, ESPESSURA DE 0,50 MM E LARGURA UTIL DE 980 MM</t>
  </si>
  <si>
    <t>FNDE 172 IMPERMEABILIZAÇÃO DE VIGA BALDRAME COM EMULSÃO ASFÁLTICA, 2 DEMÃOS (M2)</t>
  </si>
  <si>
    <t>MANTA LIQUIDA DE BASE ASFALTICA MODIFICADA COM A ADICAO DE ELASTOMEROS DILUIDOS EM SOLVENTE ORGANICO, APLICACAO A FRIO (MEMBRANA DE EMULSAO ASFALTICA PARA IMPERMEABILIZACAO FLEXIVEL)</t>
  </si>
  <si>
    <t>88243</t>
  </si>
  <si>
    <t>AJUDANTE ESPECIALIZADO COM ENCARGOS COMPLEMENTARES</t>
  </si>
  <si>
    <t>88270</t>
  </si>
  <si>
    <t>IMPERMEABILIZADOR COM ENCARGOS COMPLEMENTARES</t>
  </si>
  <si>
    <t>FNDE 173 IMPERMEABILIZAÇÃO DA LAJE COM EMULSÃO ASFÁLTICA, 2 DEMÃOS (M2)</t>
  </si>
  <si>
    <t>FNDE 174 IMPERMEABILIZAÇÃO DE PISO COM EMULSÃO ASFÁLTICA, 2 DEMÃOS (M2)</t>
  </si>
  <si>
    <t>FNDE 175 IMPERMEABILIZAÇÃO DA PAREDE COM EMULSÃO ASFÁLTICA, 2 DEMÃOS (M2)</t>
  </si>
  <si>
    <t>FNDE 176 CHAPISCO APLICADO EM ALVENARIAS E ESTRUTURAS DE CONCRETO EXTERNAS, COM COLHER DE PEDREIRO. ARGAMASSA TRAÇO 1:3 COM PREPARO EM BETONEIRA 400L. - EXTERNO (M2)</t>
  </si>
  <si>
    <t>87313</t>
  </si>
  <si>
    <t>ARGAMASSA TRAÇO 1:3 (EM VOLUME DE CIMENTO E AREIA GROSSA ÚMIDA) PARA CHAPISCO CONVENCIONAL, PREPARO MECÂNICO COM BETONEIRA 400 L. AF_08/2019</t>
  </si>
  <si>
    <t>FNDE 177 CHAPISCO APLICADO EM ALVENARIAS E ESTRUTURAS DE CONCRETO EXTERNAS, COM COLHER DE PEDREIRO. ARGAMASSA TRAÇO 1:3 COM PREPARO EM BETONEIRA 400L. - INTERNO (M2)</t>
  </si>
  <si>
    <t>FNDE 178 EMBOÇO OU MASSA ÚNICA EM ARGAMASSA TRAÇO 1:2:8, PREPARO MECÂNICO COM BETONEIRA 400 L, APLICADA MANUALMENTE EM PANOS CEGOS - REVESTIMENTO INTERNO (SEM PRESENÇA DE VÃOS), ESPESSURA DE 25 MM (M2)</t>
  </si>
  <si>
    <t>TELA DE ACO SOLDADA GALVANIZADA/ZINCADA PARA ALVENARIA, FIO D = *1,24 MM, MALHA 25 X 25 MM</t>
  </si>
  <si>
    <t>87292</t>
  </si>
  <si>
    <t>ARGAMASSA TRAÇO 1:2:8 (EM VOLUME DE CIMENTO, CAL E AREIA MÉDIA ÚMIDA) PARA EMBOÇO/MASSA ÚNICA/ASSENTAMENTO DE ALVENARIA DE VEDAÇÃO, PREPARO MECÂNICO COM BETONEIRA 400 L. AF_08/2019</t>
  </si>
  <si>
    <t>FNDE 179 EMBOÇO OU MASSA ÚNICA EM ARGAMASSA TRAÇO 1:2:8, PREPARO MECÂNICO COM BETONEIRA 400 L, APLICADA MANUALMENTE EM PANOS CEGOS - REVESTIMENTO EXTERNO (SEM PRESENÇA DE VÃOS), ESPESSURA DE 25 MM (M2)</t>
  </si>
  <si>
    <t>FNDE 180 REVESTIMENTO CERÂMICO PARA PAREDES COM PLACAS TIPO ESMALTADA EXTRA DE DIMENSÕES 10X10 CM, COR CINZA CLAROAPLICADAS NA ALTURA INTEIRA DAS PAREDES. (M2)</t>
  </si>
  <si>
    <t>ARGAMASSA COLANTE AC I PARA CERAMICAS</t>
  </si>
  <si>
    <t>REJUNTE CIMENTICIO, QUALQUER COR</t>
  </si>
  <si>
    <t>REVESTIMENTO PARA PAREDE, EM CERAMICA ESMALTADA, FORMATO MENOR OU IGUAL A 2025 CM2</t>
  </si>
  <si>
    <t>88256</t>
  </si>
  <si>
    <t>AZULEJISTA OU LADRILHISTA COM ENCARGOS COMPLEMENTARES</t>
  </si>
  <si>
    <t>FNDE 181 REVESTIMENTO CERÂMICO PARA PAREDES COM PLACAS TIPO ESMALTADA EXTRA DE DIMENSÕES 10X10 CM, COR LARANJA APLICADAS NA ALTURA INTEIRA DAS PAREDES. (M2)</t>
  </si>
  <si>
    <t>FNDE 245 RODA MEIO EM MADEIRA, ALTURA 7CM, FIXADO COM COLA (M)</t>
  </si>
  <si>
    <t>COLA BRANCA BASE PVA</t>
  </si>
  <si>
    <t>RODAPE DE MADEIRA MACICA CUMARU/IPE CHAMPANHE OU EQUIVALENTE DA REGIAO, *1,5 X 7 CM</t>
  </si>
  <si>
    <t>FNDE 18 FORRO DE FIBRA MINERAL EM PLACAS DE 625 X 625 MM, E = 15 MM, BORDA RETA, COM PINTURA ANTIMOFO, APOIADO EM PERFIL DE ACO GALVANIZADO COM 24 MM DE BASE - INSTALADO (M2)</t>
  </si>
  <si>
    <t>FORRO DE FIBRA MINERAL EM PLACAS DE 625 X 625 MM, E = 15 MM, BORDA RETA, COM PINTURA ANTIMOFO, APOIADO EM PERFIL DE ACO GALVANIZADO COM 24 MM DE BASE - INSTALADO</t>
  </si>
  <si>
    <t>FNDE 66 FORRO DE TELA ONDULADA EM ARAME GALVANIZADO - COR NATURAL (M²)</t>
  </si>
  <si>
    <t>Especiais</t>
  </si>
  <si>
    <t>ENERGIA ELETRICA ATE 2000 KWH INDUSTRIAL, SEM DEMANDA</t>
  </si>
  <si>
    <t>KWH</t>
  </si>
  <si>
    <t>TOTAL Especiais:</t>
  </si>
  <si>
    <t>CANTONEIRA ACO ABAS IGUAIS (QUALQUER BITOLA), ESPESSURA ENTRE 1/8" E 1/4"</t>
  </si>
  <si>
    <t>PINO DE ACO LISO 1/4 ", HASTE = *53* MM (ACAO DIRETA)</t>
  </si>
  <si>
    <t>CENTO</t>
  </si>
  <si>
    <t>E.10.000.027518</t>
  </si>
  <si>
    <t>Tela de aço galvanizado, fio 12BWG, malha 2´ tipo alambrado</t>
  </si>
  <si>
    <t>88317</t>
  </si>
  <si>
    <t>SOLDADOR COM ENCARGOS COMPLEMENTARES</t>
  </si>
  <si>
    <t>FNDE 182 CONTRAPISO DE CONCRETO NÃO-ESTRUTURAL, ESPESSURA 3 CM E PREPARO MECÂNICO (M2)</t>
  </si>
  <si>
    <t>ADITIVO ADESIVO LIQUIDO PARA ARGAMASSAS DE REVESTIMENTOS CIMENTICIOS</t>
  </si>
  <si>
    <t>L</t>
  </si>
  <si>
    <t>CIMENTO PORTLAND COMPOSTO CP II-32</t>
  </si>
  <si>
    <t>87301</t>
  </si>
  <si>
    <t>ARGAMASSA TRAÇO 1:4 (EM VOLUME DE CIMENTO E AREIA MÉDIA ÚMIDA) PARA CONTRAPISO, PREPARO MECÂNICO COM BETONEIRA 400 L. AF_08/2019</t>
  </si>
  <si>
    <t>FNDE 184 RODAPÉ CERÂMICO H= 10 CM (M)</t>
  </si>
  <si>
    <t>PISO EM CERAMICA ESMALTADA, COR LISA, PEI MAIOR OU IGUAL A 4, FORMATO MENOR OU IGUAL A 2025 CM2</t>
  </si>
  <si>
    <t>FNDE 185 RODAPÉ EM GRANITINA, ALTURA 10CM (M)</t>
  </si>
  <si>
    <t>GRANILHA/ GRANA/ PEDRISCO OU AGREGADO EM MARMORE/ GRANITO/ QUARTZO E CALCARIO, PRETO, CINZA, PALHA OU BRANCO</t>
  </si>
  <si>
    <t>87298</t>
  </si>
  <si>
    <t>ARGAMASSA TRAÇO 1:3 (EM VOLUME DE CIMENTO E AREIA MÉDIA ÚMIDA) PARA CONTRAPISO, PREPARO MECÂNICO COM BETONEIRA 400 L. AF_08/2019</t>
  </si>
  <si>
    <t>FNDE 186 SOLEIRA EM GRANITO, LARGURA 20 CM, ESPESSURA 2,0 CM (M)</t>
  </si>
  <si>
    <t>ARGAMASSA COLANTE TIPO AC III</t>
  </si>
  <si>
    <t>SOLEIRA EM GRANITO, POLIDO, TIPO ANDORINHA/ QUARTZ/ CASTELO/ CORUMBA OU OUTROS EQUIVALENTES DA REGIAO, L= *15* CM, E= *2,0* CM</t>
  </si>
  <si>
    <t>88274</t>
  </si>
  <si>
    <t>MARMORISTA/GRANITEIRO COM ENCARGOS COMPLEMENTARES</t>
  </si>
  <si>
    <t>FNDE 189 PISO PODOTÁTIL DIRECIONAL, COR VERMELHA, DE CONCRETO, ASSENTADO SOBRE ARGAMASSA (M2)</t>
  </si>
  <si>
    <t>ARGAMASSA COLANTE AC II</t>
  </si>
  <si>
    <t>PISO TATIL / PODOTATIL, LADRILHO HIDRAULICO/CONCRETO, *40 X 40* CM, E= 2,5* CM, PADRAO TATIL ALERTA OU DIRECIONAL, COR NATURAL</t>
  </si>
  <si>
    <t>FNDE 190 PISO PODOTÁTIL DE ALERTA, COR VERMELHA, DE CONCRETO, ASSENTADO SOBRE ARGAMASSA (M2)</t>
  </si>
  <si>
    <t>FNDE 191 PISO PODOTÁTIL DE ALERTA, COR AMARELA, DE CONCRETO, ASSENTADO SOBRE ARGAMASSA (M2)</t>
  </si>
  <si>
    <t>FNDE 10 COLCHÃO DRENANTE DE AREIA H= 30 CM (M3)</t>
  </si>
  <si>
    <t>RETROESCAVADEIRA SOBRE RODAS COM CARREGADEIRA, TRAÇÃO 4X4, POTÊNCIA LÍQ. 88 HP, CAÇAMBA CARREG. CAP. MÍN. 1 M3, CAÇAMBA RETRO CAP. 0,26 M3, PESO OPERACIONAL MÍN. 6.674 KG, PROFUNDIDADE ESCAVAÇÃO MÁX. 4,37 M - CHP DIURNO. AF_06/2014</t>
  </si>
  <si>
    <t>AREIA GROSSA - POSTO JAZIDA/FORNECEDOR (RETIRADO NA JAZIDA, SEM TRANSPORTE)</t>
  </si>
  <si>
    <t>FNDE 192 EMASSAMENTO COM MASSA CORRIDA PVA, APLICAÇÃO EM TETO, UMA DEMÃO, LIXAMENTO MANUAL (M2)</t>
  </si>
  <si>
    <t>LIXA EM FOLHA PARA PAREDE OU MADEIRA, NUMERO 120, COR VERMELHA</t>
  </si>
  <si>
    <t>MASSA CORRIDA PARA SUPERFICIES DE AMBIENTES INTERNOS</t>
  </si>
  <si>
    <t>88310</t>
  </si>
  <si>
    <t>PINTOR COM ENCARGOS COMPLEMENTARES</t>
  </si>
  <si>
    <t>FNDE 193 EMASSAMENTO DE PAREDES COM MASSA ACRÍLICA, DUAS DEMÃOS, ÁREAS MOLHADAS (M2)</t>
  </si>
  <si>
    <t>MASSA ACRILICA PARA SUPERFICIES INTERNAS E EXTERNAS</t>
  </si>
  <si>
    <t>FNDE 194 PINTURA LÁTEX PVA, APLICAÇÃO MANUAL EM PAREDES, DUAS DEMÃOS, COR BRANCO GELO (M2)</t>
  </si>
  <si>
    <t>00007356</t>
  </si>
  <si>
    <t>TINTA LATEX ACRILICA PREMIUM, COR BRANCO FOSCO</t>
  </si>
  <si>
    <t>FNDE 195 PINTURA LÁTEX PVA, APLICAÇÃO MANUAL EM PAREDES, DUAS DEMÃOS, COR BRANCO NEVE - PLACA CIMENTÍCIA/PLATIBANDA (M2)</t>
  </si>
  <si>
    <t>FNDE 196 PINTURA LÁTEX ACRÍLICA, SOBRE REBOCO LISO, COR CINZA CLARO, APLICAÇÃO MANUAL EM PAREDES, DUAS DEMÃOS (M2)</t>
  </si>
  <si>
    <t>FNDE 197 PINTURA LÁTEX ACRÍLICA, SOBRE REBOCO LISO, COR LARANJA, APLICAÇÃO MANUAL EM PAREDES, DUAS DEMÃOS (M2)</t>
  </si>
  <si>
    <t>FNDE 198 PINTURA LÁTEX ACRÍLICA, SOBRE MASSA ACRÍLICA, COR BRANCO GELO, AREAS MOLHADAS (M2)</t>
  </si>
  <si>
    <t>FNDE 200 PINTURA EM ESMALTE SINTÉTICO EM ESQUADRIAS DE MADEIRA, 2 DEMÃOS (M2)</t>
  </si>
  <si>
    <t>DILUENTE AGUARRAS</t>
  </si>
  <si>
    <t>TINTA ESMALTE SINTETICO PREMIUM ACETINADO</t>
  </si>
  <si>
    <t>FNDE 201 PINTURA EM ESMALTE SINTÉTICO EM RODAMEIO DE MADEIRA, 2 DEMÃOS - COR BRANCO (M2)</t>
  </si>
  <si>
    <t>FNDE 199 PINTURA LÁTEX ACRÍLICA SOBRE PAREDES EXTERNAS, COR LARANJA, APLICAÇÃO MANUAL EM PAREDES, DUAS DEMÃOS (M2)</t>
  </si>
  <si>
    <t>FNDE 202 TEXTURA ACRÍLICA, COR BRANCA, APLICAÇÃO MANUAL EM PAREDE EXTERNA, UMA DEMÃO (M2)</t>
  </si>
  <si>
    <t>MASSA PREMIUM PARA TEXTURA LISA DE BASE ACRILICA, USO INTERNO E EXTERNO</t>
  </si>
  <si>
    <t>FNDE 203 TEXTURA ACRÍLICA, COR CINZA CLARO, APLICAÇÃO MANUAL EM PAREDE EXTERNA, UMA DEMÃO (M2)</t>
  </si>
  <si>
    <t>FNDE 204 TEXTURA ACRÍLICA, COR CINZA ESCURO, APLICAÇÃO MANUAL EM PAREDE EXTERNA, UMA DEMÃO (M2)</t>
  </si>
  <si>
    <t>FNDE 205 BUCHA DE REDUÇÃO, CURTA, PVC, SOLDÁVEL, DN 75 X 60 MM, INSTALADO EM PRUMADA DE ÁGUA - FORNECIMENTO E INSTALAÇÃO (UN)</t>
  </si>
  <si>
    <t>ADESIVO PLASTICO PARA PVC, FRASCO COM *850* GR</t>
  </si>
  <si>
    <t>BUCHA DE REDUCAO DE PVC, SOLDAVEL, CURTA, COM 60 X 50 MM, PARA AGUA FRIA PREDIAL</t>
  </si>
  <si>
    <t>LIXA D'AGUA EM FOLHA, COR PRETA, GRAO 100</t>
  </si>
  <si>
    <t>SOLUCAO PREPARADORA / LIMPADORA PARA PVC, FRASCO COM 1000 CM3</t>
  </si>
  <si>
    <t>AUXILIAR DE ENCANADOR OU BOMBEIRO HIDRÁULICO COM ENCARGOS COMPLEMENTARES</t>
  </si>
  <si>
    <t>ENCANADOR OU BOMBEIRO HIDRÁULICO COM ENCARGOS COMPLEMENTARES</t>
  </si>
  <si>
    <t>FNDE 206 BUCHA DE REDUÇÃO, LONGA, PVC, SOLDÁVEL, DN 50 X 32 MM, INSTALADO EM RAMAL DE DISTRIBUIÇÃO DE ÁGUA - FORNECIMENTO E INSTALAÇÃO. (UN)</t>
  </si>
  <si>
    <t>BUCHA DE REDUCAO DE PVC, SOLDAVEL, LONGA, COM 50 X 25 MM, PARA AGUA FRIA PREDIAL</t>
  </si>
  <si>
    <t>FNDE 207 TÊ DE REDUÇÃO, PVC, SOLDÁVEL, DN 50MM X 32 MM, INSTALADO EM PRUMADA DE ÁGUA - FORNECIMENTO E INSTALAÇÃO. (UN)</t>
  </si>
  <si>
    <t>TE DE REDUCAO, PVC, SOLDAVEL, 90 GRAUS, 50 MM X 40 MM, PARA AGUA FRIA PREDIAL</t>
  </si>
  <si>
    <t>FNDE 208 TÊ DE REDUÇÃO, PVC, SOLDÁVEL, DN 75MM X 60 MM, INSTALADO EM PRUMADA DE ÁGUA - FORNECIMENTO E INSTALAÇÃO. (UN)</t>
  </si>
  <si>
    <t>FNDE 77 PRESSURIZADOR (GRUPO DE PRESSÃO) - Pressão Máxima: 32 (m.c.a.);Vazão Máxima: 52.000 (l/h) (UN)</t>
  </si>
  <si>
    <t>FNDEI05</t>
  </si>
  <si>
    <t>Pressurizador ROWA (grupo de pressão) - GPR VXM 9 3 T ou equivalente técnico</t>
  </si>
  <si>
    <t>PRÓPRIA</t>
  </si>
  <si>
    <t>88264</t>
  </si>
  <si>
    <t>ELETRICISTA COM ENCARGOS COMPLEMENTARES</t>
  </si>
  <si>
    <t>102116 BOMBA CENTRÍFUGA, TRIFÁSICA, 0,5 CV - FORNECIMENTO E INSTALAÇÃO (UN)</t>
  </si>
  <si>
    <t>P.11.000.066622</t>
  </si>
  <si>
    <t>Conjunto motor-bomba (centrífuga), potência 0,5cv monoestágio, trifásica, Hman= 21 a 9 mca, Q= 2 a 8,3 m³/h; ref. nxdp2 da Mark Grundfos, Rudc ou equivalente</t>
  </si>
  <si>
    <t>ARRUELA LISA, REDONDA, DE LATAO POLIDO, DIAMETRO NOMINAL 5/8", DIAMETRO EXTERNO = 34 MM, DIAMETRO DO FURO = 17 MM, ESPESSURA = *2,5* MM</t>
  </si>
  <si>
    <t>PORCA ZINCADA, SEXTAVADA, DIAMETRO 1/4"</t>
  </si>
  <si>
    <t>VERGALHAO ZINCADO ROSCA TOTAL, 1/4" (6,3 MM)</t>
  </si>
  <si>
    <t>88247</t>
  </si>
  <si>
    <t>AUXILIAR DE ELETRICISTA COM ENCARGOS COMPLEMENTARES</t>
  </si>
  <si>
    <t>FNDE 78 CISTERNA VERTICAL - RESERVATÓRIO ÁGUA DA CHUVA - 300 Litros (UN)</t>
  </si>
  <si>
    <t>Cotação</t>
  </si>
  <si>
    <t>FNDEI06</t>
  </si>
  <si>
    <t>Cisternas Modulares ecosoli ou equivalente tecnico - 300L</t>
  </si>
  <si>
    <t>TOTAL Cotação:</t>
  </si>
  <si>
    <t>FNDE 79 SMART FILTRO (UN)</t>
  </si>
  <si>
    <t>FNDEI07</t>
  </si>
  <si>
    <t>SMART FILTRO TECNOTRI OU EQUIVALENTE</t>
  </si>
  <si>
    <t>FNDE 81 RESERVATÓRIO METÁLICO CILINDRICO CAP. 40.000 LITROS, COM GUARDA-CORPO, ESCADA E PINTURA (UN)</t>
  </si>
  <si>
    <t>FNDEI08</t>
  </si>
  <si>
    <t>RESERVATÓRIO METÁLICO CILÍNDRICO 40 MIL LITROS</t>
  </si>
  <si>
    <t>24.03.060</t>
  </si>
  <si>
    <t>Escada marinheiro (em aço galvanizado)</t>
  </si>
  <si>
    <t>GUARDA-CORPO DE AÇO GALVANIZADO DE 1,10M DE ALTURA, MONTANTES TUBULARES DE 1.1/2 ESPAÇADOS DE 1,20M, TRAVESSA SUPERIOR DE 2 , GRADIL FORMADO POR BARRAS CHATAS EM FERRO DE 32X4,8MM, FIXADO COM CHUMBADOR MECÂNICO. AF_04/2019_PS</t>
  </si>
  <si>
    <t>100757</t>
  </si>
  <si>
    <t>PINTURA COM TINTA ALQUÍDICA DE ACABAMENTO (ESMALTE SINTÉTICO ACETINADO) PULVERIZADA SOBRE SUPERFÍCIES METÁLICAS (EXCETO PERFIL) EXECUTADO EM OBRA (02 DEMÃOS). AF_01/2020_PE</t>
  </si>
  <si>
    <t>FNDE 111 ADAPTADOR PARA BOCAL DE CALHA RETANGULAR - DIAMETRO DA SAIDA ENTRE *75 E 150* MM, PARA DRENAGEM PLUVIAL PREDIAL (UN)</t>
  </si>
  <si>
    <t>BOCAL PVC, PARA CALHA PLUVIAL, DIAMETRO DA SAIDA ENTRE *75 E 120* MM, PARA DRENAGEM PLUVIAL PREDIAL</t>
  </si>
  <si>
    <t>CABECEIRA DIREITA OU ESQUERDA, PVC, PARA CALHA PLUVIAL, DIAMETRO ENTRE *119 E 170* MM, PARA DRENAGEM PLUVIAL PREDIAL</t>
  </si>
  <si>
    <t>SUPORTE METALICO PARA CALHA PLUVIAL, ZINCADO, DOBRADO, DIAMETRO ENTRE 119 E 170 MM, PARA DRENAGEM PLUVIAL PREDIAL</t>
  </si>
  <si>
    <t>FNDE 80 GRELHA DE FERRO P/ CALHAS E CAIXAS (M2)</t>
  </si>
  <si>
    <t>O.05.000.067543</t>
  </si>
  <si>
    <t>Grelha em ferro fundido com requadro de 30 x 100 cm - 20 kg/m</t>
  </si>
  <si>
    <t>FNDE 209 JUNÇÃO SIMPLES, PVC, SERIE NORMAL, ESGOTO PREDIAL, DN 100 X 50 MM, JUNTA ELÁSTICA, FORNECIDO E INSTALADO EM PRUMADA DE ESGOTO SANITÁRIO OU VENTILAÇÃO (UN)</t>
  </si>
  <si>
    <t>ANEL BORRACHA PARA TUBO ESGOTO PREDIAL, DN 100 MM (NBR 5688)</t>
  </si>
  <si>
    <t>JUNCAO SIMPLES, PVC, 45 GRAUS, DN 100 X 100 MM, SERIE NORMAL PARA ESGOTO PREDIAL</t>
  </si>
  <si>
    <t>PASTA LUBRIFICANTE PARA TUBOS E CONEXOES COM JUNTA ELASTICA, EMBALAGEM DE *400* GR (USO EM PVC, ACO, POLIETILENO E OUTROS)</t>
  </si>
  <si>
    <t>FNDE 210 JUNÇÃO SIMPLES, PVC, SERIE NORMAL, ESGOTO PREDIAL, DN 75 X 50 MM, JUNTA ELÁSTICA, FORNECIDO E INSTALADO EM RAMAL DE DESCARGA OU RAMAL DE ESGOTO SANITÁRIO (UN)</t>
  </si>
  <si>
    <t>ANEL BORRACHA PARA TUBO ESGOTO PREDIAL, DN 75 MM (NBR 5688)</t>
  </si>
  <si>
    <t>JUNCAO SIMPLES, PVC, 45 GRAUS, DN 75 X 75 MM, SERIE NORMAL PARA ESGOTO PREDIAL</t>
  </si>
  <si>
    <t>FNDE 211 CORPO CAIXA SECA 100 X 100 X 40 CM (UN)</t>
  </si>
  <si>
    <t>CAIXA SIFONADA PVC, 100 X 100 X 50 MM, COM GRELHA REDONDA, BRANCA</t>
  </si>
  <si>
    <t>FNDE 213 JUNÇÃO SIMPLES, PVC, SERIE R, ÁGUA PLUVIAL, DN 50 X 50 MM, JUNTA ELÁSTICA, FORNECIDO E INSTALADO EM RAMAL DE ENCAMINHAMENTO (UN)</t>
  </si>
  <si>
    <t>ANEL BORRACHA, DN 50 MM, PARA TUBO SERIE REFORCADA ESGOTO PREDIAL</t>
  </si>
  <si>
    <t>JUNCAO SIMPLES, PVC SERIE R, DN 50 X 50 MM, PARA ESGOTO PREDIAL</t>
  </si>
  <si>
    <t>FNDE 212 JUNÇÃO SIMPLES, PVC, SERIE R, ÁGUA PLUVIAL, DN 75 X 50 MM, JUNTA ELÁSTICA, FORNECIDO E INSTALADO EM CONDUTORES VERTICAIS DE ÁGUAS PLUVIAIS (UN)</t>
  </si>
  <si>
    <t>ANEL BORRACHA, DN 75 MM, PARA TUBO SERIE REFORCADA ESGOTO PREDIAL</t>
  </si>
  <si>
    <t>JUNCAO SIMPLES, PVC SERIE R, DN 75 X 75 MM, PARA ESGOTO PREDIAL</t>
  </si>
  <si>
    <t>FNDE 214 TÊ, PVC, SERIE R, ÁGUA PLUVIAL, DN 100 X 50 MM, JUNTA ELÁSTICA, FORNECIDO E INSTALADO EM CONDUTORES VERTICAIS DE ÁGUAS PLUVIAIS (UN)</t>
  </si>
  <si>
    <t>ANEL BORRACHA, DN 100 MM, PARA TUBO SERIE REFORCADA ESGOTO PREDIAL</t>
  </si>
  <si>
    <t>TE, PVC, SERIE R, 100 X 75 MM, PARA ESGOTO PREDIAL</t>
  </si>
  <si>
    <t>FNDE 215 VÁLVULA DE DESCARGA METÁLICA, DUPLO ACIONAMENTO ECO, BASE 1 1/2", ACABAMENTO METALICO CROMADO - FORNECIMENTO E INSTALAÇÃO (UN)</t>
  </si>
  <si>
    <t>FITA VEDA ROSCA, EM PTFE, ROLO DE 18 MM X 50 M (L X C)</t>
  </si>
  <si>
    <t>VALVULA DE DESCARGA METALICA, BASE 1 1/2" E ACABAMENTO METALICO CROMADO</t>
  </si>
  <si>
    <t>FNDE 117 SIFÃO PARA MICTÓRIO, DECA 1681, 1 X 2", ACABAMENTO CROMODADO E SIMILAR (UN)</t>
  </si>
  <si>
    <t>FITA VEDA ROSCA, EM PTFE, ROLO DE 18 MM X 10 M (L X C)</t>
  </si>
  <si>
    <t>FNDEI12</t>
  </si>
  <si>
    <t>Sifão para mictório, DECA 1681, 1 x 2", acabamento cromado ou similar</t>
  </si>
  <si>
    <t>FNDE 216 CUBA DE EMBUTIR RETANGULAR DE AÇO INOXIDÁVEL, 40 X 34 X 14 CM - FORNECIMENTO E INSTALAÇÃO (UN)</t>
  </si>
  <si>
    <t>00001743</t>
  </si>
  <si>
    <t>CUBA ACO INOX (AISI 304) DE EMBUTIR COM VALVULA 3 1/2 ", DE *46 X 30 X 12* CM</t>
  </si>
  <si>
    <t>00004823</t>
  </si>
  <si>
    <t>MASSA PLASTICA PARA MARMORE/GRANITO</t>
  </si>
  <si>
    <t>FNDE 217 CUBA DE EMBUTIR RETANGULAR DE AÇO INOXIDÁVEL, 50 X 40 X 20 CM - FORNECIMENTO E INSTALAÇÃO (UN)</t>
  </si>
  <si>
    <t>FNDE 218 CUBA DE EMBUTIR RETANGULAR DE AÇO INOXIDÁVEL, 60 X 50 X 40 CM - FORNECIMENTO E INSTALAÇÃO (UN)</t>
  </si>
  <si>
    <t>FNDE 219 LAVATÓRIO DE CANTO, LOUÇA BRANCA SUSPENSO, 29,5 X 39CM OU EQUIVALENTE, PADRÃO POPULAR - FORNECIMENTO E INSTALAÇÃO (UN)</t>
  </si>
  <si>
    <t>LAVATORIO DE LOUCA BRANCA, SUSPENSO (SEM COLUNA), DIMENSOES *40 X 30* CM</t>
  </si>
  <si>
    <t>PARAFUSO NIQUELADO 3 1/2" COM ACABAMENTO CROMADO PARA FIXAR PECA SANITARIA, INCLUI PORCA CEGA, ARRUELA E BUCHA DE NYLON TAMANHO S-8</t>
  </si>
  <si>
    <t>REJUNTE EPOXI, QUALQUER COR</t>
  </si>
  <si>
    <t>FNDE 82 LAVATÓRIO SOBREPOR, DECA OU EQUIVALENTE (UN)</t>
  </si>
  <si>
    <t>LAVATORIO / CUBA DE SOBREPOR, RETANGULAR, DE LOUCA BRANCA, COM LADRAO, DIMENSOES *52 X 45* CM (L X C)</t>
  </si>
  <si>
    <t>86883</t>
  </si>
  <si>
    <t>SIFÃO DO TIPO FLEXÍVEL EM PVC 1 X 1.1/2 - FORNECIMENTO E INSTALAÇÃO. AF_01/2020</t>
  </si>
  <si>
    <t>86877</t>
  </si>
  <si>
    <t>VÁLVULA EM METAL CROMADO 1.1/2" X 1.1/2" PARA TANQUE OU LAVATÓRIO, COM OU SEM LADRÃO - FORNECIMENTO E INSTALAÇÃO. AF_01/2020</t>
  </si>
  <si>
    <t>FNDE 220 TANQUE DE LOUÇA BRANCA COM COLUNA, 40L OU EQUIVALENTE - FORNECIMENTO E INSTALAÇÃO (UN)</t>
  </si>
  <si>
    <t>TANQUE DE LOUCA BRANCA, COM COLUNA, *30* L</t>
  </si>
  <si>
    <t>FNDE 221 PORTA PAPEL HIGIÊNICO, CONFORME PROJETO (UN)</t>
  </si>
  <si>
    <t>PAPELEIRA DE PAREDE EM METAL CROMADO SEM TAMPA</t>
  </si>
  <si>
    <t>FNDE 16 PAPELEIRA PLASTICA TIPO DISPENSER PARA PAPEL HIGIENICO ROLAO (UN)</t>
  </si>
  <si>
    <t>PAPELEIRA PLASTICA TIPO DISPENSER PARA PAPEL HIGIENICO ROLAO</t>
  </si>
  <si>
    <t>FNDE 17 DUCHA / CHUVEIRO METALICO, DE PAREDE, ARTICULAVEL, COM DESVIADOR E DUCHA MANUAL (UN)</t>
  </si>
  <si>
    <t>DUCHA / CHUVEIRO METALICO, DE PAREDE, ARTICULAVEL, COM BRACO/CANO, SEM DESVIADOR</t>
  </si>
  <si>
    <t>FNDE 14 TORNEIRA ELETRICA DE PAREDE, BICA ALTA, PARA COZINHA, 5500 W (110/220 V) (UN)</t>
  </si>
  <si>
    <t>TORNEIRA ELETRICA DE PAREDE, PLASTICA, BICA ALTA, PARA COZINHA, 5500 W (110/220 V)</t>
  </si>
  <si>
    <t>FNDE 222 TORNEIRA DE MESA BICA MÓVEL, CONFORME PROJETO (UN)</t>
  </si>
  <si>
    <t>TORNEIRA METALICA CROMADA DE MESA PARA LAVATORIO, BICA ALTA, COM AREJADOR</t>
  </si>
  <si>
    <t>FNDE 223 TORNEIRA DE PAREDE, CONFORME PROJETO (UN)</t>
  </si>
  <si>
    <t>TORNEIRA METALICA CROMADA DE PAREDE, PARA COZINHA, BICA MOVEL, COM AREJADOR, 1/2" OU 3/4"</t>
  </si>
  <si>
    <t>FNDE 224 TORNEIRA CROMADA DE MESA, 1/2 OU 3/4 , PARA LAVATÓRIO, COM TEMPORIZADOR - FORNECIMENTO E INSTALAÇÃO. (UN)</t>
  </si>
  <si>
    <t>FNDE 225 TORNEIRA CROMADA DE MESA PARA LAVATORIO, TIPO MONOCOMANDO - ACIONAMENTO TIPO ALAVANCA (UN)</t>
  </si>
  <si>
    <t>TORNEIRA DE MESA PARA LAVATORIO, METALICA CROMADA, COM MISTURADOR MONOCOMANDO, BICA BAIXA</t>
  </si>
  <si>
    <t>FNDE 15 TOALHEIRO PLASTICO TIPO DISPENSER PARA PAPEL TOALHA INTERFOLHADO (UN)</t>
  </si>
  <si>
    <t>TOALHEIRO PLASTICO TIPO DISPENSER PARA PAPEL TOALHA INTERFOLHADO</t>
  </si>
  <si>
    <t>FNDE 34 CABIDE/GANCHO DE BANHEIRO SIMPLES EM METAL CROMADO (UN)</t>
  </si>
  <si>
    <t>CABIDE/GANCHO DE BANHEIRO SIMPLES EM METAL CROMADO</t>
  </si>
  <si>
    <t>FNDE 226 BARRA DE APOIO RETA, EM ACO INOX POLIDO, COMPRIMENTO 40CM, FIXADA NA PAREDE - FORNECIMENTO E INSTALAÇÃO (UN)</t>
  </si>
  <si>
    <t>BARRA DE APOIO RETA, EM ACO INOX POLIDO, COMPRIMENTO 60CM, DIAMETRO MINIMO 3 CM</t>
  </si>
  <si>
    <t>FNDE 29 REGULADOR DE ALTA PRESSÃO GLP (UN)</t>
  </si>
  <si>
    <t>O.11.000.068511</t>
  </si>
  <si>
    <t>Regulador de alta pressão, vazão 9 kg; ref. 76510/3 fabricação Aliança ou equivalente</t>
  </si>
  <si>
    <t>FNDE 301 CAP OU TAMPAO DE FERRO GALVANIZADO, COM ROSCA BSP, DE 3/4" (UN)</t>
  </si>
  <si>
    <t>CAP OU TAMPAO DE FERRO GALVANIZADO, COM ROSCA BSP, DE 3/4"</t>
  </si>
  <si>
    <t>FNDE 302 REQUADRO EM ALUMÍNIO TIPO VENEZIANA COM GUARNIÇÃO, FIXAÇÃO COM PARAFUSOS - FORNECIMENTO E INSTALAÇÃO. (M2)</t>
  </si>
  <si>
    <t>FNDE 242 BOMBA CENTRÍFUGA, TRIFÁSICA, 6 CV, HM 30 A 40 M, Q 26,36 M3/H - FORNECIMENTO E INSTALAÇÃO. (UN)</t>
  </si>
  <si>
    <t>BOMBA CENTRIFUGA MOTOR ELETRICO TRIFASICO 5HP, DIAMETRO DE SUCCAO X ELEVACAO 2" X 1 1/2", DIAMETRO DO ROTOR 155 MM, HM/Q: 40 M / 20,40 M3/H A 46 M / 9,20 M3/H</t>
  </si>
  <si>
    <t>FNDE 94 ELETRODUTO EM ACO ZINCADO OU GALVANIZADO DN=3/4", APARENTE - FORNECIMENTO E INSTALAÇÃO. (M)</t>
  </si>
  <si>
    <t>ELETRODUTO FLEXIVEL, EM FITA DE ACO GALVANIZADO, REVESTIDO COM PVC PRETO, DIAMETRO EXTERNO DE 25 MM, DN = 3/4", TIPO SEALTUBO</t>
  </si>
  <si>
    <t>91170</t>
  </si>
  <si>
    <t>FIXAÇÃO DE TUBOS HORIZONTAIS DE PVC ÁGUA, PVC ESGOTO, PVC ÁGUA PLUVIAL, CPVC, PPR, COBRE OU AÇO, DIÂMETROS MENORES OU IGUAIS A 40 MM, COM ABRAÇADEIRA METÁLICA RÍGIDA TIPO U PERFIL 1 1/4", FIXADA EM PERFILADO EM LAJE. AF_09/2023_PS</t>
  </si>
  <si>
    <t>FNDE 67 CENTRAL ALARME ENDEREÇAVEL (UN)</t>
  </si>
  <si>
    <t>P.17.000.092764</t>
  </si>
  <si>
    <t>Central alarme microprocessada para até 125 zonas, ref. FP-01 da Gevi Gamma ou equivalente</t>
  </si>
  <si>
    <t>P.17.000.030538</t>
  </si>
  <si>
    <t>Painel repetidor de detecção e alarme de incêndio tipo endereçável</t>
  </si>
  <si>
    <t>88266</t>
  </si>
  <si>
    <t>ELETROTÉCNICO COM ENCARGOS COMPLEMENTARES</t>
  </si>
  <si>
    <t>FNDE 303 SINALIZAÇÃO COM PLACA INDICATIVA FIXADA NA ESTRUTURA. (UN)</t>
  </si>
  <si>
    <t>ADESIVO ACRILICO DE BASE AQUOSA / COLA DE CONTATO</t>
  </si>
  <si>
    <t>PLACA DE SINALIZACAO DE SEGURANCA CONTRA INCENDIO, FOTOLUMINESCENTE, RETANGULAR, *20 X 40* CM, EM PVC *2* MM ANTI-CHAMAS (SIMBOLOS, CORES E PICTOGRAMAS CONFORME NBR 16820)</t>
  </si>
  <si>
    <t>FNDE 383 QUADRO DE DISTRIBUIÇÃO DE ENERGIA EM CHAPA DE AÇO GALVANIZADO, DE EMBUTIR, COM BARRAMENTO TRIFÁSICO, PARA 46 DISJUNTORES DIN 100A - FORNECIMENTO E INSTALAÇÃO. (UN)</t>
  </si>
  <si>
    <t>QUADRO DE DISTRIBUICAO COM BARRAMENTO TRIFASICO, DE EMBUTIR, EM CHAPA DE ACO GALVANIZADO, PARA 48 DISJUNTORES DIN, 100 A</t>
  </si>
  <si>
    <t>87367</t>
  </si>
  <si>
    <t>ARGAMASSA TRAÇO 1:1:6 (EM VOLUME DE CIMENTO, CAL E AREIA MÉDIA ÚMIDA) PARA EMBOÇO/MASSA ÚNICA/ASSENTAMENTO DE ALVENARIA DE VEDAÇÃO, PREPARO MANUAL. AF_08/2019</t>
  </si>
  <si>
    <t>FNDE 304 QUADRO DE DISTRIBUIÇÃO DE ENERGIA EM CHAPA DE AÇO GALVANIZADO, DE EMBUTIR, COM BARRAMENTO TRIFÁSICO, PARA 50 DISJUNTORES DIN 225A - FORNECIMENTO E INSTALAÇÃO. (UN)</t>
  </si>
  <si>
    <t>QUADRO DE DISTRIBUICAO COM BARRAMENTO TRIFASICO, DE EMBUTIR, EM CHAPA DE ACO GALVANIZADO, PARA 30 DISJUNTORES DIN, 225 A</t>
  </si>
  <si>
    <t>FNDE 86 DISJUNTOR BIPOLAR TIPO DR, CORRENTE NOMINAL DE 25A - 30mA (UN)</t>
  </si>
  <si>
    <t>DISPOSITIVO DR, 2 POLOS, SENSIBILIDADE DE 30 MA, CORRENTE DE 25 A, TIPO AC</t>
  </si>
  <si>
    <t>TERMINAL A COMPRESSAO EM COBRE ESTANHADO PARA CABO 4 MM2, 1 FURO E 1 COMPRESSAO, PARA PARAFUSO DE FIXACAO M5</t>
  </si>
  <si>
    <t>93676 DISJUNTOR TETRAPOLAR TIPO DR, CORRENTE NOMINAL DE 25A - 30mA (UN)</t>
  </si>
  <si>
    <t>DISPOSITIVO DR, 4 POLOS, SENSIBILIDADE DE 30 MA, CORRENTE DE 25 A, TIPO AC</t>
  </si>
  <si>
    <t>FNDE 88 DISPOSITIVO CONTRA SURTO - DPS 40 kA (UN)</t>
  </si>
  <si>
    <t>DISPOSITIVO DPS CLASSE II, 1 POLO, TENSAO MAXIMA DE 275 V, CORRENTE MAXIMA DE *45* KA (TIPO AC)</t>
  </si>
  <si>
    <t>FNDE 89 DISPOSITIVO CONTRA SURTO - DPS 80 kA (UN)</t>
  </si>
  <si>
    <t>DISPOSITIVO DPS CLASSE II, 1 POLO, TENSAO MAXIMA DE 275 V, CORRENTE MAXIMA DE *90* KA (TIPO AC)</t>
  </si>
  <si>
    <t>FNDE 393 DISJUNTOR TETRAPOLAR TIPO DR, CORRENTE NOMINAL DE 125A - 30mA (UN)</t>
  </si>
  <si>
    <t>DISPOSITIVO DR, 4 POLOS, SENSIBILIDADE DE 30 MA, CORRENTE DE 100 A, TIPO AC</t>
  </si>
  <si>
    <t>FNDE 87 DISJUNTOR BIPOLAR TIPO DR, CORRENTE NOMINAL DE 40A - 30mA (UN)</t>
  </si>
  <si>
    <t>DISPOSITIVO DR, 2 POLOS, SENSIBILIDADE DE 30 MA, CORRENTE DE 40 A, TIPO AC</t>
  </si>
  <si>
    <t>FNDE 90 ELETRODUTO RIGIDO, EM ACO ZINCADO OU GALVANIZADO, TIPO PESADO, DN=1", APARENTE - FORNECIMENTO E INSTALAÇÃO. (M)</t>
  </si>
  <si>
    <t>ELETRODUTO FLEXIVEL, EM FITA DE ACO GALVANIZADO, REVESTIDO COM PVC PRETO, DIAMETRO EXTERNO DE 32 MM, DN = 1", TIPO SEALTUBO</t>
  </si>
  <si>
    <t>FNDE 91 ELETRODUTO EM ACO ZINCADO OU GALVANIZADO DN=1 1/2", APARENTE - FORNECIMENTO E INSTALAÇÃO. (M)</t>
  </si>
  <si>
    <t>ELETRODUTO FLEXIVEL, EM FITA DE ACO GALVANIZADO, REVESTIDO COM PVC PRETO, DIAMETRO EXTERNO DE 50 MM, DN = 1 1/2", TIPO SEALTUBO</t>
  </si>
  <si>
    <t>FNDE 92 ELETRODUTO EM ACO ZINCADO OU GALVANIZADO DN=1 1/4", APARENTE - FORNECIMENTO E INSTALAÇÃO. (M)</t>
  </si>
  <si>
    <t>ELETRODUTO FLEXIVEL, EM FITA DE ACO GALVANIZADO, REVESTIDO COM PVC PRETO, DIAMETRO EXTERNO DE 40 MM, DN = 1 1/4", TIPO SEALTUBO</t>
  </si>
  <si>
    <t>FNDE 93 ELETRODUTO EM ACO ZINCADO OU GALVANIZADO DN=2", APARENTE - FORNECIMENTO E INSTALAÇÃO. (M)</t>
  </si>
  <si>
    <t>ELETRODUTO FLEXIVEL, EM FITA DE ACO GALVANIZADO, REVESTIDO COM PVC PRETO, DIAMETRO EXTERNO DE 60 MM, DN = 2", TIPO SEALTUBO</t>
  </si>
  <si>
    <t>FNDE 95 ELETRODUTO EM ACO ZINCADO OU GALVANIZADO DN=4", APARENTE - FORNECIMENTO E INSTALAÇÃO. (M)</t>
  </si>
  <si>
    <t>ELETRODUTO FLEXIVEL, EM FITA DE ACO GALVANIZADO, REVESTIDO COM PVC PRETO, DIAMETRO EXTERNO DE 75 MM, DN = 2 1/2", TIPO SEALTUBO</t>
  </si>
  <si>
    <t>FNDE 312 ELETROCALHA LISA OU PERFURADA EM AÇO GALVANIZADO, LARGURA 100MM E ALTURA 50MM, INCLUSIVE EMENDA E FIXAÇÃO - FORNECIMENTO E INSTALAÇÃO. (M)</t>
  </si>
  <si>
    <t>P.04.000.062039</t>
  </si>
  <si>
    <t>Eletrocalha lisa galvanizada a fogo, 100x50mm</t>
  </si>
  <si>
    <t>P.04.000.062171</t>
  </si>
  <si>
    <t>Tampa encaixe para eletrocalha galvanizada a fogo, L= 100mm</t>
  </si>
  <si>
    <t>96562</t>
  </si>
  <si>
    <t>SUPORTE PARA ELETROCALHA LISA OU PERFURADA EM AÇO GALVANIZADO, LARGURA 400 MM, EM PERFILADO COM COMPRIMENTO DE 45 CM FIXADO EM LAJE, POR METRO DE ELETROCALHA FIXADA. AF_09/2023</t>
  </si>
  <si>
    <t>FNDE 313 ELETROCALHA LISA OU PERFURADA EM AÇO GALVANIZADO, LARGURA 150MM E ALTURA 100MM, INCLUSIVE EMENDA E FIXAÇÃO - FORNECIMENTO E INSTALAÇÃO. (M)</t>
  </si>
  <si>
    <t>P.04.000.062056</t>
  </si>
  <si>
    <t>Eletrocalha lisa galvanizada a fogo, 150x100mm</t>
  </si>
  <si>
    <t>P.04.000.062172</t>
  </si>
  <si>
    <t>Tampa encaixe para eletrocalha galvanizada a fogo, L= 150mm</t>
  </si>
  <si>
    <t>FNDE 25 ELETROCALHA LISA OU PERFURADA EM AÇO GALVANIZADO, LARGURA 50MM E ALTURA 50MM, INCLUSIVE EMENDA E FIXAÇÃO - FORNECIMENTO E INSTALAÇÃO. (M)</t>
  </si>
  <si>
    <t>P.04.000.062038</t>
  </si>
  <si>
    <t>Eletrocalha lisa galvanizada a fogo, 50x50mm</t>
  </si>
  <si>
    <t>P.04.000.062170</t>
  </si>
  <si>
    <t>Tampa encaixe para eletrocalha galvanizada a fogo, L= 50mm</t>
  </si>
  <si>
    <t>FNDE 314 ELETROCALHA LISA OU PERFURADA EM AÇO GALVANIZADO, LARGURA 150MM E ALTURA 50MM, INCLUSIVE EMENDA E FIXAÇÃO - FORNECIMENTO E INSTALAÇÃO. (M)</t>
  </si>
  <si>
    <t>P.04.000.062040</t>
  </si>
  <si>
    <t>Eletrocalha lisa galvanizada a fogo, 150x50mm</t>
  </si>
  <si>
    <t>FNDE 309 ESPELHO / PLACA CEGA 4" X 2", PARA INSTALACAO DE TOMADAS E INTERRUPTORES (UN)</t>
  </si>
  <si>
    <t>ESPELHO / PLACA CEGA 4" X 2", PARA INSTALACAO DE TOMADAS E INTERRUPTORES</t>
  </si>
  <si>
    <t>91946</t>
  </si>
  <si>
    <t>SUPORTE PARAFUSADO COM PLACA DE ENCAIXE 4" X 2" MÉDIO (1,30 M DO PISO) PARA PONTO ELÉTRICO - FORNECIMENTO E INSTALAÇÃO. AF_03/2023</t>
  </si>
  <si>
    <t>FNDE 96 LUMINÁRIA DE EMBUTIR, COM LÂMPADA LED DE 18 W (UN)</t>
  </si>
  <si>
    <t>LAMPADA LED TUBULAR BIVOLT 18/20 W, BASE G13</t>
  </si>
  <si>
    <t>00039390</t>
  </si>
  <si>
    <t>LUMINARIA LED REFLETOR RETANGULAR BIVOLT, LUZ BRANCA, 30 W</t>
  </si>
  <si>
    <t>FNDE 97 LUMINÁRIA DE EMBUTIR, COM LÂMPADA LED DE 31 W (UN)</t>
  </si>
  <si>
    <t>FNDE 308 LUMINÁRIA DE EMBUTIR, COM LÂMPADA LED DE 39 W (UN)</t>
  </si>
  <si>
    <t>FNDE 98 REFLETOR EM ALUMÍNIO, DE SUPORTE E ALÇA, COM LÂMPADA LED DE 200 W (UN)</t>
  </si>
  <si>
    <t>LUMINARIA LED REFLETOR RETANGULAR BIVOLT, LUZ BRANCA, 50 W</t>
  </si>
  <si>
    <t>FNDE 99 LUMINÁRIA TIPO SPOT BALIZADOR LED 12W (UN)</t>
  </si>
  <si>
    <t>LAMPADA LED 10 W BIVOLT BRANCA, FORMATO TRADICIONAL (BASE E27)</t>
  </si>
  <si>
    <t>LUMINARIA SPOT DE SOBREPOR EM ALUMINIO COM ALETA PLASTICA PARA 1 LAMPADA, BASE E27, POTENCIA MAXIMA 40/60 W (NAO INCLUI LAMPADA)</t>
  </si>
  <si>
    <t>FNDE 310 TUBO EM COBRE FLEXÍVEL, DN 3/4", COM ISOLAMENTO, INSTALADO EM RAMAL DE ALIMENTAÇÃO DE AR CONDICIONADO COM CONDENSADORA INDIVIDUAL FORNECIMENTO E INSTALAÇÃO. (M)</t>
  </si>
  <si>
    <t>TUBO DE BORRACHA ELASTOMERICA FLEXIVEL, PRETA, PARA ISOLAMENTO TERMICO DE TUBULACAO, DN 5/8" (15 MM), E= 19 MM, COEFICIENTE DE CONDUTIVIDADE TERMICA 0,036W/MK, VAPOR DE AGUA MAIOR OU IGUAL A 10.000</t>
  </si>
  <si>
    <t>TUBO DE COBRE FLEXIVEL, D = 3/4 ", E = 0,79 MM, PARA AR-CONDICIONADO/ INSTALACOES GAS RESIDENCIAIS E COMERCIAIS</t>
  </si>
  <si>
    <t>FNDE 703 VIGA METÁLICA EM PERFIL LAMINADO OU SOLDADO EM AÇO ESTRUTURAL, COM CONEXÕES PARAFUSADAS, INCLUSOS MÃO DE OBRA, TRANSPORTE E IÇAMENTO UTILIZANDO GUINDASTE - FORNECIMENTO E INSTALAÇÃO. AF_01/2020_PSA (KG)</t>
  </si>
  <si>
    <t>93288</t>
  </si>
  <si>
    <t>GUINDASTE HIDRÁULICO AUTOPROPELIDO, COM LANÇA TELESCÓPICA 40 M, CAPACIDADE MÁXIMA 60 T, POTÊNCIA 260 KW - CHI DIURNO. AF_03/2016</t>
  </si>
  <si>
    <t>93287</t>
  </si>
  <si>
    <t>GUINDASTE HIDRÁULICO AUTOPROPELIDO, COM LANÇA TELESCÓPICA 40 M, CAPACIDADE MÁXIMA 60 T, POTÊNCIA 260 KW - CHP DIURNO. AF_03/2016</t>
  </si>
  <si>
    <t>PARAFUSO FRANCES M16 EM ACO GALVANIZADO, COMPRIMENTO = 45 MM, DIAMETRO = 16 MM, CABECA ABAULADA</t>
  </si>
  <si>
    <t>PERFIL "I" OU "W" EM ACO LAMINADO, QUAISQUER DIMENSOES</t>
  </si>
  <si>
    <t>88240</t>
  </si>
  <si>
    <t>AJUDANTE DE ESTRUTURA METÁLICA COM ENCARGOS COMPLEMENTARES</t>
  </si>
  <si>
    <t>100716</t>
  </si>
  <si>
    <t>JATEAMENTO ABRASIVO COM GRANALHA DE AÇO EM PERFIL METÁLICO EM FÁBRICA. AF_01/2020</t>
  </si>
  <si>
    <t>100719</t>
  </si>
  <si>
    <t>PINTURA COM TINTA ALQUÍDICA DE FUNDO (TIPO ZARCÃO) PULVERIZADA SOBRE PERFIL METÁLICO EXECUTADO EM FÁBRICA (POR DEMÃO). AF_01/2020_PE</t>
  </si>
  <si>
    <t>FNDE 76 SWITCH TIPO 24 PORTAS (UN)</t>
  </si>
  <si>
    <t>P.17.000.031490</t>
  </si>
  <si>
    <t>Switch Gigabit 24 portas 10/100/1000 Base TX Layer 2 mínimo com porta de saída em fibra</t>
  </si>
  <si>
    <t>FNDE 122 BANDEJA MÓVEL, PADRÃO 19" (UN)</t>
  </si>
  <si>
    <t>P.17.000.030581</t>
  </si>
  <si>
    <t>Bandeja deslizante para Rack de 19" padrão, com profundidade de 770 mm</t>
  </si>
  <si>
    <t>FNDE 123 GUIA DE CABOS FECHADO 1U (un)</t>
  </si>
  <si>
    <t>P.17.000.030518</t>
  </si>
  <si>
    <t>Guia organizadora de cabos para rack, 19´ 1 U</t>
  </si>
  <si>
    <t>FNDE 316 CABO ÓPTICO MULTIMODO, 4 FIBRA - FORNECIMENTO E INSTALAÇÃO (M)</t>
  </si>
  <si>
    <t>P.10.000.042525</t>
  </si>
  <si>
    <t>Cabo óptico multimodo, 4 fibras uso interno/externo, diâmetro núcleo 50/125 µm, ref. CFOT.MM50-EO COG da Metrocable ou equivalente</t>
  </si>
  <si>
    <t>FNDE 42 INSTALAÇÃO DE EXAUSTOR ELÉTRICO TIPO DOMICILIAR (UN)</t>
  </si>
  <si>
    <t>Q.01.000.047538</t>
  </si>
  <si>
    <t>Exaustor elétrico doméstico para banheiro, estrutura em plástico, potência 13 a 20W, vazão nominal livre 150 a 190m³/h, ref. B12 Plus da Cata, Silent 200cz da Soler &amp; Palau, Ventokit 150 da Westaflex, Inline-190 da Sicflux ou equivalente</t>
  </si>
  <si>
    <t>FNDE 31 CAIXA DE CONCRETO ARMADO PRE-MOLDADO, COM FUNDO E TAMPA, DIMENSOES DE 0,30 X 0,30 X 0,30 M (UN)</t>
  </si>
  <si>
    <t>CAIXA DE CONCRETO ARMADO PRE-MOLDADO, COM FUNDO E TAMPA, DIMENSOES DE 0,30 X 0,30 X 0,30 M</t>
  </si>
  <si>
    <t>FNDE 619 DUTO DE ALONGAMENTO PARA EXAUSTOR (M)</t>
  </si>
  <si>
    <t>P.04.000.042174</t>
  </si>
  <si>
    <t>Eletroduto com costura galvanizado eletroliticamente, DN = 4´ - NBR13057</t>
  </si>
  <si>
    <t>88279</t>
  </si>
  <si>
    <t>MONTADOR ELETROMECÃNICO COM ENCARGOS COMPLEMENTARES</t>
  </si>
  <si>
    <t>FNDE 45 COIFA EM AÇO INOX 100CM X 150CM COM VENTILADOR DE TELHADO (UN)</t>
  </si>
  <si>
    <t>N.06.000.050298</t>
  </si>
  <si>
    <t>Coifa em aço inoxidável com filtro e exaustor axial - área de 3,01 até 7,50 m²</t>
  </si>
  <si>
    <t>FNDE 68 CONJUNTO DE ESTAIAMENTO PARA MASTRO DE SPDA (UN)</t>
  </si>
  <si>
    <t>P.19.000.049569</t>
  </si>
  <si>
    <t>Alca pré-formada estai para cabo de aço 3/8´</t>
  </si>
  <si>
    <t>E.03.000.049540</t>
  </si>
  <si>
    <t>Arruela quadrada 100 x 100 x 5 mm com furo de 18 mm</t>
  </si>
  <si>
    <t>E.03.000.049539</t>
  </si>
  <si>
    <t>Arruela quadrada de 50 mm com furo de 18 mm</t>
  </si>
  <si>
    <t>P.19.000.049567</t>
  </si>
  <si>
    <t>Chapa para estai 8 x 76 x 60 x 70 mm 45°</t>
  </si>
  <si>
    <t>P.19.000.040501</t>
  </si>
  <si>
    <t>Isolador tipo castanha de 85x90mm</t>
  </si>
  <si>
    <t>E.03.000.049552</t>
  </si>
  <si>
    <t>Parafuso cabeça quadrada M16 x 300 mm</t>
  </si>
  <si>
    <t>P.19.000.049568</t>
  </si>
  <si>
    <t>Sapatilha para cabo de aço de 3/8´</t>
  </si>
  <si>
    <t>FNDE 69 CAIXA DE EQUALIZAÇÃO DE ATERRAMENTO ELÉTRICO (UN)</t>
  </si>
  <si>
    <t>P.19.000.044305</t>
  </si>
  <si>
    <t>Caixa de equalização com barra cobre 6mm, embutir, chapa de aço com pintura esmaltada, de 200x200mm e tampa, uso interno, ref. Tel-901 Termotécnica ou equivalente</t>
  </si>
  <si>
    <t>FNDE 70 TERMINAL A COMPRESSÃO (UN)</t>
  </si>
  <si>
    <t>TERMINAL A COMPRESSAO EM COBRE ESTANHADO PARA CABO 50 MM2, 1 FURO E 1 COMPRESSAO, PARA PARAFUSO DE FIXACAO M8</t>
  </si>
  <si>
    <t>FNDE 71 SOLDA EXOTÉRMICA PARA SPDA - FORNECIMENTO E INSTALAÇÃO. (UN)</t>
  </si>
  <si>
    <t>P.19.000.048073</t>
  </si>
  <si>
    <t>Kit solda com cartucho para solda exotérmica nº 150 a 250</t>
  </si>
  <si>
    <t>FNDE 39 CONJUNTO DE MASTRO P/ TRÊS BANDEIRAS E PEDESTAL (UN)</t>
  </si>
  <si>
    <t>LIXA EM FOLHA PARA FERRO, NUMERO 150</t>
  </si>
  <si>
    <t>H.13.000.069565</t>
  </si>
  <si>
    <t>Solda eletrolítica tipo Smaw-AWS 6013 eletrodos esp. 2,5/3,25/4,0mm; ref. ESAB, LINCOLN, WELD ou equivalente</t>
  </si>
  <si>
    <t>TINTA ESMALTE SINTETICO STANDARD FOSCO</t>
  </si>
  <si>
    <t>TUBO ACO GALVANIZADO COM COSTURA, CLASSE LEVE, DN 65 MM (2 1/2"), E = 3,35 MM, * 6,23* KG/M (NBR 5580)</t>
  </si>
  <si>
    <t>TUBO ACO GALVANIZADO COM COSTURA, CLASSE LEVE, DN 80 MM (3"), E = 3,35 MM, *7,32* KG/M (NBR 5580)</t>
  </si>
  <si>
    <t>100301</t>
  </si>
  <si>
    <t>AJUDANTE DE PINTOR COM ENCARGOS COMPLEMENTARES</t>
  </si>
  <si>
    <t>101446</t>
  </si>
  <si>
    <t>102867</t>
  </si>
  <si>
    <t>MÁQUINA SOLDA ARCO COM PISTOLA DE SOLDAGEM PARA STUD BOLT DE 5 MM A 22 MM - MATERIAIS NA OPERAÇÃO. AF_05/2023</t>
  </si>
  <si>
    <t>FNDE 40 BANCADA DE GRANITO CINZA ANDORINHA, INCLUSIVE PASSA PRATOS, ESPESSURA 2 CM - FORNECIMENTO E INSTALAÇÃO (M2)</t>
  </si>
  <si>
    <t>GRANITO PARA BANCADA, POLIDO, TIPO ANDORINHA/ QUARTZ/ CASTELO/ CORUMBA OU OUTROS EQUIVALENTES DA REGIAO, E= *2,5* CM</t>
  </si>
  <si>
    <t>FNDE 47 PRATELEIRA DE GRANITO CINZA ANDORINHA, ESPESSURA 2 CM - FORNECIMENTO E INSTALAÇÃO (M2)</t>
  </si>
  <si>
    <t>FNDE 48 ESCANINHOS E PRATELERIAS EM MDF, REVESTIDOS EM LAMINADO MELAMÍNICO (M2)</t>
  </si>
  <si>
    <t>CHAPA DE MDF BRANCO LISO 1 FACE, E = 18 MM, DE *2,75 X 1,85* M</t>
  </si>
  <si>
    <t>FNDE 126 TUBO AÇO GALVANIZADO D=3" P/BICICLETÁRIO, DIMENSÃO: H=75CM, L=150 CM, FIXADO EM BASE DE CONCRETO, PINTADO C/ESMALTE SINTETICO, EXCETO BASE DE CONCRETO E PINTURA DE ACABAMENTO (UN)</t>
  </si>
  <si>
    <t>TUBO ACO GALVANIZADO COM COSTURA, CLASSE LEVE, DN 40 MM (1 1/2"), E = 3,00 MM, *3,48* KG/M (NBR 5580)</t>
  </si>
  <si>
    <t>100746</t>
  </si>
  <si>
    <t>PINTURA COM TINTA ALQUÍDICA DE ACABAMENTO (ESMALTE SINTÉTICO BRILHANTE) APLICADA A ROLO OU PINCEL SOBRE SUPERFÍCIES METÁLICAS (EXCETO PERFIL) EXECUTADO EM OBRA (POR DEMÃO). AF_01/2020</t>
  </si>
  <si>
    <t>FNDE 72 BANCO EM ALVENARIA, TAMPO EM CONCRETO, C/ENCOSTO H=80cm (PINTADO) (M)</t>
  </si>
  <si>
    <t>ACO CA-50, 10,0 MM, OU 12,5 MM, OU 16,0 MM, OU 20,0 MM, DOBRADO E CORTADO</t>
  </si>
  <si>
    <t>BLOCO CERAMICO / TIJOLO VAZADO PARA ALVENARIA DE VEDACAO, FUROS NA VERTICAL DE 9 X 19 X 39 CM (L X A X C)</t>
  </si>
  <si>
    <t>CAL HIDRATADA CH-I PARA ARGAMASSAS</t>
  </si>
  <si>
    <t>PEDRA BRITADA N. 2 (19 A 38 MM) POSTO PEDREIRA/FORNECEDOR, SEM FRETE</t>
  </si>
  <si>
    <t>TINTA MINERAL IMPERMEAVEL EM PO, BRANCA</t>
  </si>
  <si>
    <t>94963</t>
  </si>
  <si>
    <t>CONCRETO FCK = 15MPA, TRAÇO 1:3,4:3,5 (EM MASSA SECA DE CIMENTO/ AREIA MÉDIA/ BRITA 1) - PREPARO MECÂNICO COM BETONEIRA 400 L. AF_05/2021</t>
  </si>
  <si>
    <t>92443</t>
  </si>
  <si>
    <t>MONTAGEM E DESMONTAGEM DE FÔRMA DE PILARES RETANGULARES E ESTRUTURAS SIMILARES, PÉ-DIREITO SIMPLES, EM CHAPA DE MADEIRA COMPENSADA PLASTIFICADA, 18 UTILIZAÇÕES. AF_09/2020</t>
  </si>
  <si>
    <t>FNDE 128 PORTA OBJETO EM GRANITO CINZA ANDORINHA, ESPESSURA 2 CM - FORNECIMENTO E INSTALAÇÃO (M2)</t>
  </si>
  <si>
    <t>FNDE 73 BANCO EM ALVENARIA REVESTIDO EM CERÂMICA (M)</t>
  </si>
  <si>
    <t>TIJOLO CERAMICO MACICO COMUM DE *5 X 10 X 20* CM (L X A X C)</t>
  </si>
  <si>
    <t>94318</t>
  </si>
  <si>
    <t>ATERRO MECANIZADO DE VALA COM RETROESCAVADEIRA (CAPACIDADE DA CAÇAMBA DA RETRO: 0,26 M³ / POTÊNCIA: 88 HP), LARGURA ATÉ 1,5 M, PROFUNDIDADE DE 1,5 A 3,0 M, COM SOLO ARGILO-ARENOSO. AF_08/2023</t>
  </si>
  <si>
    <t>104205</t>
  </si>
  <si>
    <t>EMBOÇO OU MASSA ÚNICA EM ARGAMASSA TRAÇO 1:2:8, PREPARO MECÂNICA COM BETONEIRA 400 L, APLICADA COM PROJETOR TIPO CANEQUINHA EM PANOS DE FACHADA COM PRESENÇA DE VÃOS, ESPESSURA DE 45 MM, ACESSO POR BALANCIM MANUAL. AF_08/2022</t>
  </si>
  <si>
    <t>104618</t>
  </si>
  <si>
    <t>REVESTIMENTO CERÂMICO PARA PAREDES INTERNAS COM PLACAS TIPO PASTILHA DE DIMENSÕES 2,5 X 2,5 CM (PLACAS DE 30 X 30 CM) CM APLICADAS A MEIA ALTURA DAS PAREDES. AF_02/2023</t>
  </si>
  <si>
    <t>FNDE 311 PEITORIL LINEAR EM GRANITO OU MÁRMORE, L = 24CM, COMPRIMENTO DE ATÉ 2M, ASSENTADO COM ARGAMASSA 1:6 COM ADITIVO. (M)</t>
  </si>
  <si>
    <t>91693</t>
  </si>
  <si>
    <t>SERRA CIRCULAR DE BANCADA COM MOTOR ELÉTRICO POTÊNCIA DE 5HP, COM COIFA PARA DISCO 10" - CHI DIURNO. AF_08/2015</t>
  </si>
  <si>
    <t>91692</t>
  </si>
  <si>
    <t>SERRA CIRCULAR DE BANCADA COM MOTOR ELÉTRICO POTÊNCIA DE 5HP, COM COIFA PARA DISCO 10" - CHP DIURNO. AF_08/2015</t>
  </si>
  <si>
    <t>PEITORIL/ SOLEIRA EM MARMORE, POLIDO, BRANCO COMUM, L= *25* CM, E= *3* CM, CORTE RETO</t>
  </si>
  <si>
    <t>87283</t>
  </si>
  <si>
    <t>ARGAMASSA TRAÇO 1:6 (EM VOLUME DE CIMENTO E AREIA MÉDIA ÚMIDA) COM ADIÇÃO DE PLASTIFICANTE PARA EMBOÇO/MASSA ÚNICA/ASSENTAMENTO DE ALVENARIA DE VEDAÇÃO, PREPARO MECÂNICO COM BETONEIRA 400 L. AF_08/2019</t>
  </si>
  <si>
    <t>FNDE 325 POSTE OFICIAL COMPLETO PARA REDE DE VOLEI (CJ)</t>
  </si>
  <si>
    <t>AREIA MEDIA - POSTO JAZIDA/FORNECEDOR (RETIRADO NA JAZIDA, SEM TRANSPORTE)</t>
  </si>
  <si>
    <t>CONJUNTO PARA QUADRA DE VOLEI COM POSTES EM TUBO DE ACO GALVANIZADO 3", H = *255* CM, PINTURA EM TINTA ESMALTE SINTETICO, REDE DE NYLON COM 2 MM, MALHA 10 X 10 CM E ANTENAS OFICIAIS EM FIBRA DE VIDRO</t>
  </si>
  <si>
    <t>S.04.000.036701</t>
  </si>
  <si>
    <t>Tampo para suporte rede voleibol / trave de futebol</t>
  </si>
  <si>
    <t>FNDE 327 TRAVE OFICIAL COMPLETA PARA FUTEBOL DE SALÃO (CJ)</t>
  </si>
  <si>
    <t>CONJUNTO PARA FUTSAL COM PAR DE TRAVES OFICIAIS DE 3,00 X 2,00 M EM TUBO DE ACO GALVANIZADO 3" COM REQUADROS EM TUBO DE 1", PINTURA EM PRIMER COM TINTA ESMALTE SINTETICO E REDES DE POLIETILENO FIO 4 MM</t>
  </si>
  <si>
    <t>FNDE 326 TABELA DE BASQUETE OFICIAL COMPLETA (CJ)</t>
  </si>
  <si>
    <t>ARAME RECOZIDO 16 BWG, D = 1,65 MM (0,016 KG/M) OU 18 BWG, D = 1,25 MM (0,01 KG/M)</t>
  </si>
  <si>
    <t>CONCRETO USINADO BOMBEAVEL, CLASSE DE RESISTENCIA C35, BRITA 0 E 1, SLUMP = 100 +/- 20 MM, COM BOMBEAMENTO (DISPONIBILIZACAO DE BOMBA), SEM O LANCAMENTO (NBR 8953)</t>
  </si>
  <si>
    <t>PREGO DE ACO POLIDO COM CABECA 22 X 48 (4 1/4 X 5)</t>
  </si>
  <si>
    <t>SARRAFO NAO APARELHADO *2,5 X 5* CM, EM MACARANDUBA/MASSARANDUBA, ANGELIM, PEROBA-ROSA OU EQUIVALENTE DA REGIAO - BRUTA</t>
  </si>
  <si>
    <t>TINTA ESMALTE SINTETICO STANDARD BRILHANTE</t>
  </si>
  <si>
    <t>103769</t>
  </si>
  <si>
    <t>PAR DE TABELAS DE BASQUETE DE COMPENSADO NAVAL, COM AROS E REDES - FORNECIMENTO E INSTALAÇÃO. AF_03/2022</t>
  </si>
  <si>
    <t xml:space="preserve">Observações:
1 - Foi considerado nas composições de fonte "SPOBRAS",  apenas o fornecimento de material/equipamento, sendo que a mão de obra de instalação é retirada do SINAPI. Sendo considerado portanto os encargos sociais da fonte SINAPI.
2 - Foi considerado nas composições em que foi referenciado como fonte "PRÓPRIAS",  apenas o fornecimento de material/equipamento, sendo que a mão de obra de instalação foi considerada do bando SINAPI. Sendo considerado portanto os encargos sociais da fonte SINAPI.
3 - As referências do SINAPI são divulgadas nos relatórios com legenda de identificação da origem do preço: (C) preço do insumo coletado pelo IBGE; (CR) preço obtido por meio do coeficiente de representatividade do insumo – metodologia de família homogênea; ou (AS) preço atribuído com base no preço do insumo para a localidade de São Paulo/SP.
</t>
  </si>
  <si>
    <t>MINISTÉRIO DA EDUCAÇÃO</t>
  </si>
  <si>
    <t>BDI :</t>
  </si>
  <si>
    <t>Fonte</t>
  </si>
  <si>
    <t>Relatório de Composições Próprias</t>
  </si>
  <si>
    <t>SEM DESONERAÇÃO</t>
  </si>
  <si>
    <t>Obra: Escola 13 Salas - Opção 110V</t>
  </si>
  <si>
    <t>Planilha Orçamentária: 13T-RCP-AT3-B127_R00</t>
  </si>
  <si>
    <r>
      <t>Unidade Federativa:</t>
    </r>
    <r>
      <rPr>
        <b/>
        <i/>
        <sz val="12"/>
        <rFont val="Arial"/>
        <family val="2"/>
      </rPr>
      <t xml:space="preserve"> SÃO PAULO</t>
    </r>
  </si>
  <si>
    <t>mesmo item</t>
  </si>
  <si>
    <t>LOCACAO DE CONTAINER 2,30 X 6,00 M, ALT. 2,50 M, COM 1 SANITARIO, PARA ESCRITORIO, COMPLETO, SEM DIVISORIAS INTERNAS (NAO INCLUI MOBILIZACAO / DESMOBILIZACAO)</t>
  </si>
  <si>
    <t>LOCACAO DE CONTAINER 2,30 X 6,00 M, ALT. 2,50 M, PARA SANITARIO, COM 4 BACIAS, 8 CHUVEIROS,1 LAVATORIO E 1 MICTORIO (NAO INCLUI MOBILIZACAO / DESMOBILIZACAO)</t>
  </si>
  <si>
    <t>Boletim SINAPI - Mês de referência:  08/2025 - Data de emissão: 10/09/2025 - Periodo de pesquisa: 23/09/2025 a 30/09/2025</t>
  </si>
  <si>
    <t>Cotação em anexo</t>
  </si>
  <si>
    <t>SP OBRAS (CDHU)</t>
  </si>
  <si>
    <t>Boletim SP obras - Versão 199 - Data base: ago/2025 - Periodo de pesquisa: 30/09/2025 a 01/10/2025</t>
  </si>
  <si>
    <t>Apiaí, 06 de outubro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</si>
</sst>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0"/>
    <numFmt numFmtId="165" formatCode="\R\$\ #,##0.00"/>
    <numFmt numFmtId="166" formatCode="_(* #,##0.00_);_(* \(#,##0.00\);_(* &quot;-&quot;??_);_(@_)"/>
    <numFmt numFmtId="167" formatCode="&quot;R$&quot;\ #,##0.00"/>
  </numFmts>
  <fonts count="12" x14ac:knownFonts="1">
    <font>
      <sz val="11"/>
      <color theme="1"/>
      <name val="Aptos Narrow"/>
      <family val="2"/>
      <scheme val="minor"/>
    </font>
    <font>
      <sz val="11"/>
      <color theme="1"/>
      <name val="Aptos Narrow"/>
      <family val="2"/>
      <scheme val="minor"/>
    </font>
    <font>
      <b/>
      <sz val="16"/>
      <name val="Arial"/>
      <family val="2"/>
    </font>
    <font>
      <b/>
      <sz val="8"/>
      <name val="Arial"/>
      <family val="2"/>
    </font>
    <font>
      <sz val="11"/>
      <color indexed="8"/>
      <name val="Arial"/>
      <family val="2"/>
    </font>
    <font>
      <sz val="10"/>
      <name val="Arial"/>
      <family val="2"/>
    </font>
    <font>
      <b/>
      <sz val="12"/>
      <name val="Arial"/>
      <family val="2"/>
    </font>
    <font>
      <sz val="12"/>
      <color theme="1"/>
      <name val="Arial"/>
      <family val="2"/>
    </font>
    <font>
      <sz val="12"/>
      <name val="Arial"/>
      <family val="2"/>
    </font>
    <font>
      <b/>
      <i/>
      <sz val="12"/>
      <name val="Arial"/>
      <family val="2"/>
    </font>
    <font>
      <b/>
      <sz val="12"/>
      <color rgb="FF000000"/>
      <name val="Arial"/>
      <family val="2"/>
    </font>
    <font>
      <sz val="12"/>
      <color rgb="FF000000"/>
      <name val="Arial"/>
      <family val="2"/>
    </font>
  </fonts>
  <fills count="7">
    <fill>
      <patternFill patternType="none"/>
    </fill>
    <fill>
      <patternFill patternType="gray125"/>
    </fill>
    <fill>
      <patternFill patternType="solid">
        <fgColor rgb="FFCCCCCC"/>
      </patternFill>
    </fill>
    <fill>
      <patternFill patternType="none"/>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3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right style="medium">
        <color indexed="64"/>
      </right>
      <top/>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top style="thin">
        <color indexed="64"/>
      </top>
      <bottom/>
      <diagonal/>
    </border>
    <border>
      <left/>
      <right style="thin">
        <color indexed="64"/>
      </right>
      <top style="thin">
        <color indexed="64"/>
      </top>
      <bottom/>
      <diagonal/>
    </border>
    <border>
      <left/>
      <right/>
      <top style="thin">
        <color rgb="FF000000"/>
      </top>
      <bottom/>
      <diagonal/>
    </border>
  </borders>
  <cellStyleXfs count="7">
    <xf numFmtId="0" fontId="0" fillId="0" borderId="0"/>
    <xf numFmtId="0" fontId="1" fillId="3" borderId="1"/>
    <xf numFmtId="0" fontId="1" fillId="3" borderId="1"/>
    <xf numFmtId="166" fontId="4" fillId="3" borderId="1" applyFont="0" applyFill="0" applyBorder="0" applyAlignment="0" applyProtection="0"/>
    <xf numFmtId="166" fontId="4" fillId="3" borderId="1" applyFont="0" applyFill="0" applyBorder="0" applyAlignment="0" applyProtection="0"/>
    <xf numFmtId="166" fontId="5" fillId="3" borderId="1" applyFont="0" applyFill="0" applyBorder="0" applyAlignment="0" applyProtection="0"/>
    <xf numFmtId="9" fontId="5" fillId="3" borderId="1" applyFont="0" applyFill="0" applyBorder="0" applyAlignment="0" applyProtection="0"/>
  </cellStyleXfs>
  <cellXfs count="119">
    <xf numFmtId="0" fontId="0" fillId="0" borderId="0" xfId="0"/>
    <xf numFmtId="0" fontId="1" fillId="3" borderId="1" xfId="1"/>
    <xf numFmtId="0" fontId="1" fillId="3" borderId="1" xfId="2"/>
    <xf numFmtId="0" fontId="3" fillId="3" borderId="4" xfId="1" applyFont="1" applyBorder="1" applyAlignment="1">
      <alignment horizontal="center" wrapText="1"/>
    </xf>
    <xf numFmtId="0" fontId="3" fillId="3" borderId="4" xfId="1" applyFont="1" applyBorder="1" applyAlignment="1">
      <alignment horizontal="center" vertical="center" wrapText="1"/>
    </xf>
    <xf numFmtId="166" fontId="3" fillId="3" borderId="4" xfId="3" applyFont="1" applyFill="1" applyBorder="1" applyAlignment="1">
      <alignment horizontal="center" vertical="center" wrapText="1"/>
    </xf>
    <xf numFmtId="166" fontId="6" fillId="3" borderId="5" xfId="4" applyFont="1" applyFill="1" applyBorder="1" applyAlignment="1">
      <alignment vertical="center"/>
    </xf>
    <xf numFmtId="0" fontId="6" fillId="3" borderId="1" xfId="1" applyFont="1" applyAlignment="1">
      <alignment horizontal="center"/>
    </xf>
    <xf numFmtId="0" fontId="7" fillId="3" borderId="1" xfId="1" applyFont="1" applyAlignment="1">
      <alignment horizontal="left" vertical="center" wrapText="1"/>
    </xf>
    <xf numFmtId="166" fontId="8" fillId="3" borderId="1" xfId="3" applyFont="1" applyFill="1" applyBorder="1" applyAlignment="1">
      <alignment horizontal="center" vertical="center" wrapText="1"/>
    </xf>
    <xf numFmtId="166" fontId="6" fillId="3" borderId="1" xfId="5" applyFont="1" applyFill="1" applyBorder="1" applyAlignment="1">
      <alignment horizontal="right" vertical="center" wrapText="1"/>
    </xf>
    <xf numFmtId="0" fontId="6" fillId="3" borderId="1" xfId="1" applyFont="1" applyAlignment="1">
      <alignment vertical="center"/>
    </xf>
    <xf numFmtId="0" fontId="8" fillId="3" borderId="7" xfId="1" applyFont="1" applyBorder="1" applyAlignment="1">
      <alignment horizontal="center" vertical="center"/>
    </xf>
    <xf numFmtId="0" fontId="7" fillId="3" borderId="7" xfId="2" applyFont="1" applyBorder="1"/>
    <xf numFmtId="0" fontId="7" fillId="3" borderId="6" xfId="1" applyFont="1" applyBorder="1" applyAlignment="1">
      <alignment horizontal="center"/>
    </xf>
    <xf numFmtId="0" fontId="7" fillId="3" borderId="7" xfId="1" applyFont="1" applyBorder="1" applyAlignment="1">
      <alignment horizontal="center"/>
    </xf>
    <xf numFmtId="0" fontId="7" fillId="3" borderId="7" xfId="1" applyFont="1" applyBorder="1" applyAlignment="1">
      <alignment horizontal="left" vertical="center"/>
    </xf>
    <xf numFmtId="166" fontId="8" fillId="3" borderId="7" xfId="3" applyFont="1" applyFill="1" applyBorder="1" applyAlignment="1">
      <alignment horizontal="center" vertical="center"/>
    </xf>
    <xf numFmtId="166" fontId="8" fillId="3" borderId="7" xfId="3" applyFont="1" applyFill="1" applyBorder="1" applyAlignment="1">
      <alignment vertical="center"/>
    </xf>
    <xf numFmtId="0" fontId="10" fillId="2" borderId="2"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7" fillId="3" borderId="1" xfId="1" applyFont="1" applyAlignment="1" applyProtection="1">
      <alignment wrapText="1"/>
      <protection locked="0"/>
    </xf>
    <xf numFmtId="0" fontId="8" fillId="0" borderId="1" xfId="1" applyFont="1" applyFill="1" applyAlignment="1">
      <alignment vertical="center"/>
    </xf>
    <xf numFmtId="0" fontId="7" fillId="3" borderId="1" xfId="2" applyFont="1"/>
    <xf numFmtId="0" fontId="7" fillId="3" borderId="1" xfId="1" applyFont="1"/>
    <xf numFmtId="2" fontId="7" fillId="3" borderId="1" xfId="1" applyNumberFormat="1" applyFont="1"/>
    <xf numFmtId="2" fontId="1" fillId="3" borderId="1" xfId="1" applyNumberFormat="1"/>
    <xf numFmtId="10" fontId="6" fillId="5" borderId="1" xfId="6" applyNumberFormat="1" applyFont="1" applyFill="1" applyBorder="1" applyAlignment="1">
      <alignment horizontal="center" vertical="center" wrapText="1"/>
    </xf>
    <xf numFmtId="10" fontId="6" fillId="4" borderId="1" xfId="6" applyNumberFormat="1" applyFont="1" applyFill="1" applyBorder="1" applyAlignment="1">
      <alignment horizontal="center" vertical="center" wrapText="1"/>
    </xf>
    <xf numFmtId="0" fontId="7" fillId="3" borderId="7" xfId="1" applyFont="1" applyBorder="1" applyAlignment="1">
      <alignment vertical="center"/>
    </xf>
    <xf numFmtId="0" fontId="7" fillId="0" borderId="1" xfId="1" applyFont="1" applyFill="1"/>
    <xf numFmtId="0" fontId="1" fillId="0" borderId="1" xfId="1" applyFill="1"/>
    <xf numFmtId="167" fontId="10" fillId="2" borderId="2" xfId="1" applyNumberFormat="1" applyFont="1" applyFill="1" applyBorder="1" applyAlignment="1">
      <alignment horizontal="center" vertical="center" wrapText="1"/>
    </xf>
    <xf numFmtId="165" fontId="10" fillId="6" borderId="11" xfId="1" applyNumberFormat="1" applyFont="1" applyFill="1" applyBorder="1" applyAlignment="1">
      <alignment horizontal="right" vertical="center" wrapText="1"/>
    </xf>
    <xf numFmtId="167" fontId="8" fillId="0" borderId="10" xfId="1" applyNumberFormat="1" applyFont="1" applyFill="1" applyBorder="1" applyAlignment="1">
      <alignment vertical="center"/>
    </xf>
    <xf numFmtId="0" fontId="8" fillId="0" borderId="2" xfId="1" applyFont="1" applyFill="1" applyBorder="1" applyAlignment="1">
      <alignment horizontal="center" vertical="center" wrapText="1"/>
    </xf>
    <xf numFmtId="0" fontId="11" fillId="3" borderId="2" xfId="1" applyFont="1" applyBorder="1" applyAlignment="1">
      <alignment horizontal="justify" vertical="center" wrapText="1"/>
    </xf>
    <xf numFmtId="0" fontId="11" fillId="3" borderId="2" xfId="1" applyFont="1" applyBorder="1" applyAlignment="1">
      <alignment horizontal="center" vertical="center" wrapText="1"/>
    </xf>
    <xf numFmtId="164" fontId="11" fillId="3" borderId="2" xfId="1" applyNumberFormat="1" applyFont="1" applyBorder="1" applyAlignment="1">
      <alignment horizontal="right" vertical="center" wrapText="1"/>
    </xf>
    <xf numFmtId="165" fontId="11" fillId="3" borderId="11" xfId="1" applyNumberFormat="1" applyFont="1" applyBorder="1" applyAlignment="1">
      <alignment horizontal="right" vertical="center" wrapText="1"/>
    </xf>
    <xf numFmtId="0" fontId="7" fillId="3" borderId="1" xfId="1" applyFont="1" applyAlignment="1" applyProtection="1">
      <alignment vertical="center" wrapText="1"/>
      <protection locked="0"/>
    </xf>
    <xf numFmtId="165" fontId="10" fillId="3" borderId="11" xfId="1" applyNumberFormat="1" applyFont="1" applyBorder="1" applyAlignment="1">
      <alignment horizontal="right" vertical="center" wrapText="1"/>
    </xf>
    <xf numFmtId="167" fontId="8" fillId="0" borderId="10" xfId="1" applyNumberFormat="1" applyFont="1" applyFill="1" applyBorder="1" applyAlignment="1">
      <alignment vertical="center" wrapText="1"/>
    </xf>
    <xf numFmtId="164" fontId="11" fillId="0" borderId="2" xfId="1" applyNumberFormat="1" applyFont="1" applyFill="1" applyBorder="1" applyAlignment="1">
      <alignment horizontal="right" vertical="center" wrapText="1"/>
    </xf>
    <xf numFmtId="165" fontId="11" fillId="0" borderId="2" xfId="1" applyNumberFormat="1" applyFont="1" applyFill="1" applyBorder="1" applyAlignment="1">
      <alignment horizontal="right" vertical="center" wrapText="1"/>
    </xf>
    <xf numFmtId="0" fontId="10" fillId="0" borderId="1" xfId="1" applyFont="1" applyFill="1" applyAlignment="1">
      <alignment horizontal="right" vertical="center" wrapText="1"/>
    </xf>
    <xf numFmtId="165" fontId="10" fillId="0" borderId="1" xfId="1" applyNumberFormat="1" applyFont="1" applyFill="1" applyAlignment="1">
      <alignment horizontal="right" vertical="center" wrapText="1"/>
    </xf>
    <xf numFmtId="0" fontId="11" fillId="3" borderId="1" xfId="1" applyFont="1" applyAlignment="1">
      <alignment horizontal="left" vertical="center" wrapText="1"/>
    </xf>
    <xf numFmtId="165" fontId="10" fillId="3" borderId="14" xfId="1" applyNumberFormat="1" applyFont="1" applyBorder="1" applyAlignment="1">
      <alignment horizontal="right" vertical="center" wrapText="1"/>
    </xf>
    <xf numFmtId="0" fontId="11" fillId="3" borderId="15" xfId="1" applyFont="1" applyBorder="1" applyAlignment="1">
      <alignment horizontal="center" vertical="center" wrapText="1"/>
    </xf>
    <xf numFmtId="164" fontId="11" fillId="3" borderId="15" xfId="1" applyNumberFormat="1" applyFont="1" applyBorder="1" applyAlignment="1">
      <alignment horizontal="right" vertical="center" wrapText="1"/>
    </xf>
    <xf numFmtId="167" fontId="8" fillId="0" borderId="16" xfId="1" applyNumberFormat="1" applyFont="1" applyFill="1" applyBorder="1" applyAlignment="1">
      <alignment vertical="center"/>
    </xf>
    <xf numFmtId="17" fontId="7" fillId="3" borderId="4" xfId="1" applyNumberFormat="1" applyFont="1" applyBorder="1" applyAlignment="1">
      <alignment horizontal="center" vertical="center" wrapText="1"/>
    </xf>
    <xf numFmtId="0" fontId="8" fillId="3" borderId="1" xfId="1" applyFont="1" applyAlignment="1">
      <alignment horizontal="center" vertical="center"/>
    </xf>
    <xf numFmtId="0" fontId="8" fillId="3" borderId="22" xfId="1" applyFont="1" applyBorder="1" applyAlignment="1">
      <alignment horizontal="center" vertical="center"/>
    </xf>
    <xf numFmtId="0" fontId="10" fillId="3" borderId="19" xfId="1" applyFont="1" applyBorder="1" applyAlignment="1">
      <alignment horizontal="center" vertical="center"/>
    </xf>
    <xf numFmtId="0" fontId="10" fillId="3" borderId="23" xfId="1" applyFont="1" applyBorder="1" applyAlignment="1">
      <alignment horizontal="center" vertical="center"/>
    </xf>
    <xf numFmtId="0" fontId="10" fillId="3" borderId="24" xfId="1" applyFont="1" applyBorder="1" applyAlignment="1">
      <alignment horizontal="center" vertical="center"/>
    </xf>
    <xf numFmtId="0" fontId="10" fillId="3" borderId="25" xfId="1" applyFont="1" applyBorder="1" applyAlignment="1">
      <alignment horizontal="center" vertical="center"/>
    </xf>
    <xf numFmtId="0" fontId="10" fillId="3" borderId="13" xfId="1" applyFont="1" applyBorder="1" applyAlignment="1">
      <alignment horizontal="center" vertical="center"/>
    </xf>
    <xf numFmtId="166" fontId="8" fillId="3" borderId="1" xfId="4" quotePrefix="1" applyFont="1" applyFill="1" applyBorder="1" applyAlignment="1">
      <alignment horizontal="center" vertical="center"/>
    </xf>
    <xf numFmtId="166" fontId="8" fillId="3" borderId="18" xfId="4" quotePrefix="1" applyFont="1" applyFill="1" applyBorder="1" applyAlignment="1">
      <alignment horizontal="center" vertical="center"/>
    </xf>
    <xf numFmtId="0" fontId="6" fillId="3" borderId="6" xfId="1" applyFont="1" applyBorder="1" applyAlignment="1">
      <alignment horizontal="center" vertical="center"/>
    </xf>
    <xf numFmtId="0" fontId="6" fillId="3" borderId="7" xfId="1" applyFont="1" applyBorder="1" applyAlignment="1">
      <alignment horizontal="center" vertical="center"/>
    </xf>
    <xf numFmtId="0" fontId="10" fillId="5" borderId="2" xfId="1" applyFont="1" applyFill="1" applyBorder="1" applyAlignment="1">
      <alignment horizontal="left" vertical="center" wrapText="1"/>
    </xf>
    <xf numFmtId="0" fontId="10" fillId="5" borderId="11" xfId="1" applyFont="1" applyFill="1" applyBorder="1" applyAlignment="1">
      <alignment horizontal="left" vertical="center" wrapText="1"/>
    </xf>
    <xf numFmtId="0" fontId="10" fillId="2" borderId="2" xfId="1" applyFont="1" applyFill="1" applyBorder="1" applyAlignment="1">
      <alignment horizontal="left" vertical="center" wrapText="1"/>
    </xf>
    <xf numFmtId="0" fontId="10" fillId="3" borderId="2" xfId="1" applyFont="1" applyBorder="1" applyAlignment="1">
      <alignment horizontal="right" vertical="center" wrapText="1"/>
    </xf>
    <xf numFmtId="0" fontId="2" fillId="3" borderId="3" xfId="1" applyFont="1" applyBorder="1" applyAlignment="1">
      <alignment horizontal="center" vertical="center" wrapText="1"/>
    </xf>
    <xf numFmtId="0" fontId="2" fillId="3" borderId="4" xfId="1" applyFont="1" applyBorder="1" applyAlignment="1">
      <alignment horizontal="center" vertical="center" wrapText="1"/>
    </xf>
    <xf numFmtId="0" fontId="2" fillId="3" borderId="5" xfId="1" applyFont="1" applyBorder="1" applyAlignment="1">
      <alignment horizontal="center" vertical="center" wrapText="1"/>
    </xf>
    <xf numFmtId="0" fontId="2" fillId="3" borderId="1" xfId="1" applyFont="1" applyAlignment="1">
      <alignment horizontal="center" vertical="center" wrapText="1"/>
    </xf>
    <xf numFmtId="0" fontId="2" fillId="3" borderId="6" xfId="1" applyFont="1" applyBorder="1" applyAlignment="1">
      <alignment horizontal="center" vertical="center" wrapText="1"/>
    </xf>
    <xf numFmtId="0" fontId="2" fillId="3" borderId="7" xfId="1" applyFont="1" applyBorder="1" applyAlignment="1">
      <alignment horizontal="center" vertical="center" wrapText="1"/>
    </xf>
    <xf numFmtId="166" fontId="6" fillId="3" borderId="8" xfId="3" applyFont="1" applyFill="1" applyBorder="1" applyAlignment="1">
      <alignment horizontal="center" vertical="center" wrapText="1"/>
    </xf>
    <xf numFmtId="166" fontId="6" fillId="3" borderId="9" xfId="3" applyFont="1" applyFill="1" applyBorder="1" applyAlignment="1">
      <alignment horizontal="center" vertical="center" wrapText="1"/>
    </xf>
    <xf numFmtId="166" fontId="6" fillId="3" borderId="20" xfId="3" applyFont="1" applyFill="1" applyBorder="1" applyAlignment="1">
      <alignment horizontal="center" vertical="center" wrapText="1"/>
    </xf>
    <xf numFmtId="166" fontId="6" fillId="3" borderId="3" xfId="4" quotePrefix="1" applyFont="1" applyFill="1" applyBorder="1" applyAlignment="1">
      <alignment horizontal="center" vertical="center"/>
    </xf>
    <xf numFmtId="166" fontId="6" fillId="3" borderId="4" xfId="4" quotePrefix="1" applyFont="1" applyFill="1" applyBorder="1" applyAlignment="1">
      <alignment horizontal="center" vertical="center"/>
    </xf>
    <xf numFmtId="166" fontId="8" fillId="3" borderId="4" xfId="4" quotePrefix="1" applyFont="1" applyFill="1" applyBorder="1" applyAlignment="1">
      <alignment horizontal="center" vertical="center"/>
    </xf>
    <xf numFmtId="166" fontId="8" fillId="3" borderId="21" xfId="4" quotePrefix="1" applyFont="1" applyFill="1" applyBorder="1" applyAlignment="1">
      <alignment horizontal="center" vertical="center"/>
    </xf>
    <xf numFmtId="0" fontId="6" fillId="3" borderId="5" xfId="1" applyFont="1" applyBorder="1" applyAlignment="1">
      <alignment horizontal="center" vertical="center" wrapText="1"/>
    </xf>
    <xf numFmtId="0" fontId="6" fillId="3" borderId="1" xfId="1" applyFont="1" applyAlignment="1">
      <alignment horizontal="center" vertical="center" wrapText="1"/>
    </xf>
    <xf numFmtId="0" fontId="11" fillId="3" borderId="1" xfId="1" applyFont="1" applyAlignment="1">
      <alignment horizontal="left" vertical="top" wrapText="1"/>
    </xf>
    <xf numFmtId="0" fontId="10" fillId="3" borderId="12" xfId="1" applyFont="1" applyBorder="1" applyAlignment="1">
      <alignment horizontal="right" vertical="center" wrapText="1"/>
    </xf>
    <xf numFmtId="0" fontId="10" fillId="3" borderId="13" xfId="1" applyFont="1" applyBorder="1" applyAlignment="1">
      <alignment horizontal="right" vertical="center" wrapText="1"/>
    </xf>
    <xf numFmtId="0" fontId="10" fillId="6" borderId="2" xfId="1" applyFont="1" applyFill="1" applyBorder="1" applyAlignment="1">
      <alignment horizontal="right" vertical="center" wrapText="1"/>
    </xf>
    <xf numFmtId="166" fontId="6" fillId="3" borderId="1" xfId="4" applyFont="1" applyFill="1" applyBorder="1" applyAlignment="1">
      <alignment horizontal="left" vertical="top" wrapText="1"/>
    </xf>
    <xf numFmtId="167" fontId="10" fillId="3" borderId="2" xfId="1" applyNumberFormat="1" applyFont="1" applyBorder="1" applyAlignment="1">
      <alignment horizontal="right" vertical="center" wrapText="1"/>
    </xf>
    <xf numFmtId="0" fontId="11" fillId="0" borderId="1" xfId="1" applyFont="1" applyFill="1" applyAlignment="1">
      <alignment horizontal="left" vertical="top" wrapText="1"/>
    </xf>
    <xf numFmtId="0" fontId="11" fillId="0" borderId="1" xfId="1" applyFont="1" applyFill="1" applyAlignment="1">
      <alignment horizontal="left" vertical="center" wrapText="1"/>
    </xf>
    <xf numFmtId="0" fontId="11" fillId="3" borderId="1" xfId="1" applyFont="1" applyAlignment="1">
      <alignment horizontal="left" vertical="center" wrapText="1"/>
    </xf>
    <xf numFmtId="0" fontId="10" fillId="0" borderId="2" xfId="1" applyFont="1" applyFill="1" applyBorder="1" applyAlignment="1">
      <alignment horizontal="right" vertical="center" wrapText="1"/>
    </xf>
    <xf numFmtId="0" fontId="10" fillId="6" borderId="17" xfId="1" applyFont="1" applyFill="1" applyBorder="1" applyAlignment="1">
      <alignment horizontal="right" vertical="center" wrapText="1"/>
    </xf>
    <xf numFmtId="0" fontId="10" fillId="3" borderId="10" xfId="1" applyFont="1" applyBorder="1" applyAlignment="1">
      <alignment horizontal="center" vertical="center" wrapText="1"/>
    </xf>
    <xf numFmtId="0" fontId="10" fillId="3" borderId="10" xfId="1" applyFont="1" applyBorder="1" applyAlignment="1">
      <alignment horizontal="right" vertical="center" wrapText="1"/>
    </xf>
    <xf numFmtId="0" fontId="10" fillId="0" borderId="1" xfId="1" applyFont="1" applyFill="1" applyBorder="1" applyAlignment="1">
      <alignment horizontal="right" vertical="center" wrapText="1"/>
    </xf>
    <xf numFmtId="165" fontId="10" fillId="0" borderId="1" xfId="1" applyNumberFormat="1" applyFont="1" applyFill="1" applyBorder="1" applyAlignment="1">
      <alignment horizontal="right" vertical="center" wrapText="1"/>
    </xf>
    <xf numFmtId="0" fontId="11" fillId="0" borderId="2" xfId="1" applyFont="1" applyFill="1" applyBorder="1" applyAlignment="1">
      <alignment horizontal="center" vertical="center" wrapText="1"/>
    </xf>
    <xf numFmtId="0" fontId="10" fillId="3" borderId="19" xfId="1" applyFont="1" applyBorder="1" applyAlignment="1">
      <alignment horizontal="right" vertical="center" wrapText="1"/>
    </xf>
    <xf numFmtId="0" fontId="10" fillId="3" borderId="23" xfId="1" applyFont="1" applyBorder="1" applyAlignment="1">
      <alignment horizontal="right" vertical="center" wrapText="1"/>
    </xf>
    <xf numFmtId="0" fontId="10" fillId="3" borderId="24" xfId="1" applyFont="1" applyBorder="1" applyAlignment="1">
      <alignment horizontal="right" vertical="center" wrapText="1"/>
    </xf>
    <xf numFmtId="0" fontId="10" fillId="6" borderId="26" xfId="1" applyFont="1" applyFill="1" applyBorder="1" applyAlignment="1">
      <alignment horizontal="right" vertical="center" wrapText="1"/>
    </xf>
    <xf numFmtId="165" fontId="10" fillId="6" borderId="27" xfId="1" applyNumberFormat="1" applyFont="1" applyFill="1" applyBorder="1" applyAlignment="1">
      <alignment horizontal="right" vertical="center" wrapText="1"/>
    </xf>
    <xf numFmtId="0" fontId="10" fillId="5" borderId="17" xfId="1" applyFont="1" applyFill="1" applyBorder="1" applyAlignment="1">
      <alignment horizontal="left" vertical="center" wrapText="1"/>
    </xf>
    <xf numFmtId="0" fontId="10" fillId="5" borderId="12" xfId="1" applyFont="1" applyFill="1" applyBorder="1" applyAlignment="1">
      <alignment horizontal="left" vertical="center" wrapText="1"/>
    </xf>
    <xf numFmtId="0" fontId="10" fillId="3" borderId="28" xfId="1" applyFont="1" applyBorder="1" applyAlignment="1">
      <alignment horizontal="center" vertical="center"/>
    </xf>
    <xf numFmtId="0" fontId="10" fillId="3" borderId="29" xfId="1" applyFont="1" applyBorder="1" applyAlignment="1">
      <alignment horizontal="center" vertical="center"/>
    </xf>
    <xf numFmtId="165" fontId="10" fillId="3" borderId="30" xfId="1" applyNumberFormat="1" applyFont="1" applyBorder="1" applyAlignment="1">
      <alignment horizontal="right" vertical="center" wrapText="1"/>
    </xf>
    <xf numFmtId="0" fontId="10" fillId="6" borderId="10" xfId="1" applyFont="1" applyFill="1" applyBorder="1" applyAlignment="1">
      <alignment horizontal="right" vertical="center" wrapText="1"/>
    </xf>
    <xf numFmtId="165" fontId="10" fillId="6" borderId="10" xfId="1" applyNumberFormat="1" applyFont="1" applyFill="1" applyBorder="1" applyAlignment="1">
      <alignment horizontal="right" vertical="center" wrapText="1"/>
    </xf>
    <xf numFmtId="0" fontId="10" fillId="2" borderId="17" xfId="1" applyFont="1" applyFill="1" applyBorder="1" applyAlignment="1">
      <alignment horizontal="left" vertical="center" wrapText="1"/>
    </xf>
    <xf numFmtId="0" fontId="10" fillId="2" borderId="17"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0" fillId="5" borderId="10" xfId="1" applyFont="1" applyFill="1" applyBorder="1" applyAlignment="1">
      <alignment horizontal="left" vertical="center" wrapText="1"/>
    </xf>
    <xf numFmtId="0" fontId="10" fillId="0" borderId="23" xfId="1" applyFont="1" applyFill="1" applyBorder="1" applyAlignment="1">
      <alignment horizontal="right" vertical="center" wrapText="1"/>
    </xf>
    <xf numFmtId="165" fontId="10" fillId="0" borderId="23" xfId="1" applyNumberFormat="1" applyFont="1" applyFill="1" applyBorder="1" applyAlignment="1">
      <alignment horizontal="right" vertical="center" wrapText="1"/>
    </xf>
    <xf numFmtId="0" fontId="10" fillId="6" borderId="15" xfId="1" applyFont="1" applyFill="1" applyBorder="1" applyAlignment="1">
      <alignment horizontal="right" vertical="center" wrapText="1"/>
    </xf>
    <xf numFmtId="0" fontId="11" fillId="3" borderId="25" xfId="1" applyFont="1" applyBorder="1" applyAlignment="1">
      <alignment horizontal="left" vertical="center" wrapText="1"/>
    </xf>
  </cellXfs>
  <cellStyles count="7">
    <cellStyle name="Normal" xfId="0" builtinId="0"/>
    <cellStyle name="Normal 2" xfId="1" xr:uid="{9A993FF2-DEB3-4C94-AB3E-A6E9D8B4BAC8}"/>
    <cellStyle name="Normal 3" xfId="2" xr:uid="{AF546B3C-12C8-415A-BA6A-8605789DB698}"/>
    <cellStyle name="Porcentagem 2" xfId="6" xr:uid="{7ECC6B62-8E14-4E62-9F7A-2F71CFD1E155}"/>
    <cellStyle name="Vírgula 2" xfId="3" xr:uid="{EBECBA4D-C80A-4A05-BF40-07BE246AC080}"/>
    <cellStyle name="Vírgula 2 2" xfId="5" xr:uid="{FFEA03A0-ACF7-45B1-AC33-2F7E89226F36}"/>
    <cellStyle name="Vírgula 4" xfId="4" xr:uid="{17C82F4F-5E94-48FA-8346-A3B6585502EF}"/>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1102709</xdr:colOff>
      <xdr:row>2</xdr:row>
      <xdr:rowOff>97145</xdr:rowOff>
    </xdr:to>
    <xdr:pic>
      <xdr:nvPicPr>
        <xdr:cNvPr id="3" name="Imagem 2">
          <a:extLst>
            <a:ext uri="{FF2B5EF4-FFF2-40B4-BE49-F238E27FC236}">
              <a16:creationId xmlns:a16="http://schemas.microsoft.com/office/drawing/2014/main" id="{2D8C4C27-6B61-4197-90A4-7444E1E3B9DD}"/>
            </a:ext>
          </a:extLst>
        </xdr:cNvPr>
        <xdr:cNvPicPr>
          <a:picLocks noChangeAspect="1"/>
        </xdr:cNvPicPr>
      </xdr:nvPicPr>
      <xdr:blipFill>
        <a:blip xmlns:r="http://schemas.openxmlformats.org/officeDocument/2006/relationships" r:embed="rId1"/>
        <a:stretch>
          <a:fillRect/>
        </a:stretch>
      </xdr:blipFill>
      <xdr:spPr>
        <a:xfrm>
          <a:off x="57150" y="28575"/>
          <a:ext cx="2153923" cy="484206"/>
        </a:xfrm>
        <a:prstGeom prst="rect">
          <a:avLst/>
        </a:prstGeom>
      </xdr:spPr>
    </xdr:pic>
    <xdr:clientData/>
  </xdr:twoCellAnchor>
  <xdr:oneCellAnchor>
    <xdr:from>
      <xdr:col>0</xdr:col>
      <xdr:colOff>571500</xdr:colOff>
      <xdr:row>2675</xdr:row>
      <xdr:rowOff>29936</xdr:rowOff>
    </xdr:from>
    <xdr:ext cx="4265783" cy="579005"/>
    <xdr:sp macro="" textlink="">
      <xdr:nvSpPr>
        <xdr:cNvPr id="2" name="CaixaDeTexto 1">
          <a:extLst>
            <a:ext uri="{FF2B5EF4-FFF2-40B4-BE49-F238E27FC236}">
              <a16:creationId xmlns:a16="http://schemas.microsoft.com/office/drawing/2014/main" id="{8827DD7F-75B4-4598-84C8-B3126BFBB241}"/>
            </a:ext>
          </a:extLst>
        </xdr:cNvPr>
        <xdr:cNvSpPr txBox="1"/>
      </xdr:nvSpPr>
      <xdr:spPr>
        <a:xfrm>
          <a:off x="571500" y="952720436"/>
          <a:ext cx="4265783" cy="579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pt-BR" sz="1100">
              <a:latin typeface="Arial" panose="020B0604020202020204" pitchFamily="34" charset="0"/>
              <a:cs typeface="Arial" panose="020B0604020202020204" pitchFamily="34" charset="0"/>
            </a:rPr>
            <a:t>____________________________________________________</a:t>
          </a:r>
        </a:p>
        <a:p>
          <a:pPr algn="ctr"/>
          <a:r>
            <a:rPr lang="pt-BR" sz="1100" b="1" baseline="0">
              <a:latin typeface="Arial" panose="020B0604020202020204" pitchFamily="34" charset="0"/>
              <a:cs typeface="Arial" panose="020B0604020202020204" pitchFamily="34" charset="0"/>
            </a:rPr>
            <a:t>SERGIO VICTOR BORGES BARBOSA</a:t>
          </a:r>
        </a:p>
        <a:p>
          <a:pPr algn="ctr"/>
          <a:r>
            <a:rPr lang="pt-BR" sz="1100">
              <a:latin typeface="Arial" panose="020B0604020202020204" pitchFamily="34" charset="0"/>
              <a:cs typeface="Arial" panose="020B0604020202020204" pitchFamily="34" charset="0"/>
            </a:rPr>
            <a:t>Prefeito</a:t>
          </a:r>
          <a:r>
            <a:rPr lang="pt-BR" sz="1100" baseline="0">
              <a:latin typeface="Arial" panose="020B0604020202020204" pitchFamily="34" charset="0"/>
              <a:cs typeface="Arial" panose="020B0604020202020204" pitchFamily="34" charset="0"/>
            </a:rPr>
            <a:t> do municipio de Apiaí</a:t>
          </a:r>
          <a:endParaRPr lang="pt-BR" sz="1100">
            <a:latin typeface="Arial" panose="020B0604020202020204" pitchFamily="34" charset="0"/>
            <a:cs typeface="Arial" panose="020B0604020202020204" pitchFamily="34" charset="0"/>
          </a:endParaRPr>
        </a:p>
      </xdr:txBody>
    </xdr:sp>
    <xdr:clientData/>
  </xdr:oneCellAnchor>
  <xdr:oneCellAnchor>
    <xdr:from>
      <xdr:col>2</xdr:col>
      <xdr:colOff>873578</xdr:colOff>
      <xdr:row>2675</xdr:row>
      <xdr:rowOff>19050</xdr:rowOff>
    </xdr:from>
    <xdr:ext cx="4265783" cy="579005"/>
    <xdr:sp macro="" textlink="">
      <xdr:nvSpPr>
        <xdr:cNvPr id="4" name="CaixaDeTexto 3">
          <a:extLst>
            <a:ext uri="{FF2B5EF4-FFF2-40B4-BE49-F238E27FC236}">
              <a16:creationId xmlns:a16="http://schemas.microsoft.com/office/drawing/2014/main" id="{A406C048-D4B5-4892-B951-B77214273662}"/>
            </a:ext>
          </a:extLst>
        </xdr:cNvPr>
        <xdr:cNvSpPr txBox="1"/>
      </xdr:nvSpPr>
      <xdr:spPr>
        <a:xfrm>
          <a:off x="6112328" y="952709550"/>
          <a:ext cx="4265783" cy="579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pt-BR" sz="1100">
              <a:latin typeface="Arial" panose="020B0604020202020204" pitchFamily="34" charset="0"/>
              <a:cs typeface="Arial" panose="020B0604020202020204" pitchFamily="34" charset="0"/>
            </a:rPr>
            <a:t>____________________________________________________</a:t>
          </a:r>
          <a:endParaRPr lang="pt-BR" sz="1100" b="0" i="0" u="none" strike="noStrike" baseline="0">
            <a:solidFill>
              <a:schemeClr val="tx1"/>
            </a:solidFill>
            <a:latin typeface="Arial" panose="020B0604020202020204" pitchFamily="34" charset="0"/>
            <a:ea typeface="+mn-ea"/>
            <a:cs typeface="Arial" panose="020B0604020202020204" pitchFamily="34" charset="0"/>
          </a:endParaRPr>
        </a:p>
        <a:p>
          <a:pPr algn="ctr"/>
          <a:r>
            <a:rPr lang="pt-BR" sz="1100" b="0" i="0" u="none" strike="noStrike" baseline="0">
              <a:solidFill>
                <a:schemeClr val="tx1"/>
              </a:solidFill>
              <a:latin typeface="Arial" panose="020B0604020202020204" pitchFamily="34" charset="0"/>
              <a:ea typeface="+mn-ea"/>
              <a:cs typeface="Arial" panose="020B0604020202020204" pitchFamily="34" charset="0"/>
            </a:rPr>
            <a:t> </a:t>
          </a:r>
          <a:r>
            <a:rPr lang="pt-BR" sz="1100" b="1" i="0" u="none" strike="noStrike" baseline="0">
              <a:solidFill>
                <a:schemeClr val="tx1"/>
              </a:solidFill>
              <a:latin typeface="Arial" panose="020B0604020202020204" pitchFamily="34" charset="0"/>
              <a:ea typeface="+mn-ea"/>
              <a:cs typeface="Arial" panose="020B0604020202020204" pitchFamily="34" charset="0"/>
            </a:rPr>
            <a:t>JOSÉ ROBERTO COELHO</a:t>
          </a:r>
          <a:endParaRPr lang="pt-BR" sz="1100" b="0" i="0" u="none" strike="noStrike" baseline="0">
            <a:solidFill>
              <a:schemeClr val="tx1"/>
            </a:solidFill>
            <a:latin typeface="Arial" panose="020B0604020202020204" pitchFamily="34" charset="0"/>
            <a:ea typeface="+mn-ea"/>
            <a:cs typeface="Arial" panose="020B0604020202020204" pitchFamily="34" charset="0"/>
          </a:endParaRPr>
        </a:p>
        <a:p>
          <a:pPr algn="ctr"/>
          <a:r>
            <a:rPr lang="pt-BR" sz="1100">
              <a:latin typeface="Arial" panose="020B0604020202020204" pitchFamily="34" charset="0"/>
              <a:cs typeface="Arial" panose="020B0604020202020204" pitchFamily="34" charset="0"/>
            </a:rPr>
            <a:t>Secretário de Obras</a:t>
          </a:r>
        </a:p>
      </xdr:txBody>
    </xdr:sp>
    <xdr:clientData/>
  </xdr:oneCellAnchor>
  <xdr:oneCellAnchor>
    <xdr:from>
      <xdr:col>0</xdr:col>
      <xdr:colOff>666750</xdr:colOff>
      <xdr:row>2685</xdr:row>
      <xdr:rowOff>29936</xdr:rowOff>
    </xdr:from>
    <xdr:ext cx="4265783" cy="579005"/>
    <xdr:sp macro="" textlink="">
      <xdr:nvSpPr>
        <xdr:cNvPr id="5" name="CaixaDeTexto 4">
          <a:extLst>
            <a:ext uri="{FF2B5EF4-FFF2-40B4-BE49-F238E27FC236}">
              <a16:creationId xmlns:a16="http://schemas.microsoft.com/office/drawing/2014/main" id="{A994E66D-905C-4697-A048-7B41F583F263}"/>
            </a:ext>
          </a:extLst>
        </xdr:cNvPr>
        <xdr:cNvSpPr txBox="1"/>
      </xdr:nvSpPr>
      <xdr:spPr>
        <a:xfrm>
          <a:off x="666750" y="954815936"/>
          <a:ext cx="4265783" cy="579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pt-BR" sz="1100">
              <a:latin typeface="Arial" panose="020B0604020202020204" pitchFamily="34" charset="0"/>
              <a:cs typeface="Arial" panose="020B0604020202020204" pitchFamily="34" charset="0"/>
            </a:rPr>
            <a:t>____________________________________________________</a:t>
          </a:r>
        </a:p>
        <a:p>
          <a:pPr algn="ctr"/>
          <a:r>
            <a:rPr lang="pt-BR" sz="1100" b="1" baseline="0">
              <a:latin typeface="Arial" panose="020B0604020202020204" pitchFamily="34" charset="0"/>
              <a:cs typeface="Arial" panose="020B0604020202020204" pitchFamily="34" charset="0"/>
            </a:rPr>
            <a:t>RAFAELA FRANÇA BREDA</a:t>
          </a:r>
        </a:p>
        <a:p>
          <a:pPr algn="ctr"/>
          <a:r>
            <a:rPr lang="pt-BR" sz="1100">
              <a:latin typeface="Arial" panose="020B0604020202020204" pitchFamily="34" charset="0"/>
              <a:cs typeface="Arial" panose="020B0604020202020204" pitchFamily="34" charset="0"/>
            </a:rPr>
            <a:t>Coordenadora</a:t>
          </a:r>
          <a:r>
            <a:rPr lang="pt-BR" sz="1100" baseline="0">
              <a:latin typeface="Arial" panose="020B0604020202020204" pitchFamily="34" charset="0"/>
              <a:cs typeface="Arial" panose="020B0604020202020204" pitchFamily="34" charset="0"/>
            </a:rPr>
            <a:t> de convênios</a:t>
          </a:r>
          <a:endParaRPr lang="pt-BR" sz="1100">
            <a:latin typeface="Arial" panose="020B0604020202020204" pitchFamily="34" charset="0"/>
            <a:cs typeface="Arial" panose="020B0604020202020204" pitchFamily="34" charset="0"/>
          </a:endParaRPr>
        </a:p>
      </xdr:txBody>
    </xdr:sp>
    <xdr:clientData/>
  </xdr:oneCellAnchor>
  <xdr:oneCellAnchor>
    <xdr:from>
      <xdr:col>2</xdr:col>
      <xdr:colOff>857250</xdr:colOff>
      <xdr:row>2685</xdr:row>
      <xdr:rowOff>43543</xdr:rowOff>
    </xdr:from>
    <xdr:ext cx="4265784" cy="741229"/>
    <xdr:sp macro="" textlink="">
      <xdr:nvSpPr>
        <xdr:cNvPr id="6" name="CaixaDeTexto 5">
          <a:extLst>
            <a:ext uri="{FF2B5EF4-FFF2-40B4-BE49-F238E27FC236}">
              <a16:creationId xmlns:a16="http://schemas.microsoft.com/office/drawing/2014/main" id="{928F06B6-B2E1-403E-A6D5-B43ED6AFB66F}"/>
            </a:ext>
          </a:extLst>
        </xdr:cNvPr>
        <xdr:cNvSpPr txBox="1"/>
      </xdr:nvSpPr>
      <xdr:spPr>
        <a:xfrm>
          <a:off x="6096000" y="954829543"/>
          <a:ext cx="4265784" cy="7412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pt-BR" sz="1100">
              <a:latin typeface="Arial" panose="020B0604020202020204" pitchFamily="34" charset="0"/>
              <a:cs typeface="Arial" panose="020B0604020202020204" pitchFamily="34" charset="0"/>
            </a:rPr>
            <a:t>____________________________________________________</a:t>
          </a:r>
        </a:p>
        <a:p>
          <a:pPr algn="ctr"/>
          <a:r>
            <a:rPr lang="pt-BR" sz="1100" b="1" baseline="0">
              <a:latin typeface="Arial" panose="020B0604020202020204" pitchFamily="34" charset="0"/>
              <a:cs typeface="Arial" panose="020B0604020202020204" pitchFamily="34" charset="0"/>
            </a:rPr>
            <a:t>JOÃO CEZAR JUNIOR</a:t>
          </a:r>
          <a:endParaRPr lang="pt-BR" sz="1100" b="1" i="0" u="none" strike="noStrike" baseline="0">
            <a:solidFill>
              <a:schemeClr val="tx1"/>
            </a:solidFill>
            <a:latin typeface="Arial" panose="020B0604020202020204" pitchFamily="34" charset="0"/>
            <a:ea typeface="+mn-ea"/>
            <a:cs typeface="Arial" panose="020B0604020202020204" pitchFamily="34" charset="0"/>
          </a:endParaRPr>
        </a:p>
        <a:p>
          <a:pPr algn="ctr"/>
          <a:r>
            <a:rPr lang="pt-BR" sz="1100" b="0" i="0" u="none" strike="noStrike" baseline="0">
              <a:solidFill>
                <a:schemeClr val="tx1"/>
              </a:solidFill>
              <a:latin typeface="Arial" panose="020B0604020202020204" pitchFamily="34" charset="0"/>
              <a:ea typeface="+mn-ea"/>
              <a:cs typeface="Arial" panose="020B0604020202020204" pitchFamily="34" charset="0"/>
            </a:rPr>
            <a:t>Engenheiro Civil - CREA 040031808-8</a:t>
          </a:r>
          <a:endParaRPr lang="pt-BR" sz="1100" baseline="0">
            <a:latin typeface="Arial" panose="020B0604020202020204" pitchFamily="34" charset="0"/>
            <a:cs typeface="Arial" panose="020B0604020202020204" pitchFamily="34" charset="0"/>
          </a:endParaRPr>
        </a:p>
        <a:p>
          <a:pPr algn="ctr"/>
          <a:r>
            <a:rPr lang="pt-BR" sz="1100" baseline="0">
              <a:latin typeface="Arial" panose="020B0604020202020204" pitchFamily="34" charset="0"/>
              <a:cs typeface="Arial" panose="020B0604020202020204" pitchFamily="34" charset="0"/>
            </a:rPr>
            <a:t>Responsável pela fiscalização</a:t>
          </a:r>
          <a:endParaRPr lang="pt-BR" sz="1100">
            <a:latin typeface="Arial" panose="020B0604020202020204" pitchFamily="34" charset="0"/>
            <a:cs typeface="Arial" panose="020B0604020202020204" pitchFamily="34" charset="0"/>
          </a:endParaRPr>
        </a:p>
      </xdr:txBody>
    </xdr:sp>
    <xdr:clientData/>
  </xdr:oneCellAnchor>
  <xdr:oneCellAnchor>
    <xdr:from>
      <xdr:col>1</xdr:col>
      <xdr:colOff>2272392</xdr:colOff>
      <xdr:row>2696</xdr:row>
      <xdr:rowOff>27214</xdr:rowOff>
    </xdr:from>
    <xdr:ext cx="4265783" cy="741229"/>
    <xdr:sp macro="" textlink="">
      <xdr:nvSpPr>
        <xdr:cNvPr id="8" name="CaixaDeTexto 7">
          <a:extLst>
            <a:ext uri="{FF2B5EF4-FFF2-40B4-BE49-F238E27FC236}">
              <a16:creationId xmlns:a16="http://schemas.microsoft.com/office/drawing/2014/main" id="{4C452639-5E49-4536-89DA-0A7CAB98D790}"/>
            </a:ext>
          </a:extLst>
        </xdr:cNvPr>
        <xdr:cNvSpPr txBox="1"/>
      </xdr:nvSpPr>
      <xdr:spPr>
        <a:xfrm>
          <a:off x="3469821" y="996219750"/>
          <a:ext cx="4265783" cy="7412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pt-BR" sz="1100">
              <a:latin typeface="Arial" panose="020B0604020202020204" pitchFamily="34" charset="0"/>
              <a:cs typeface="Arial" panose="020B0604020202020204" pitchFamily="34" charset="0"/>
            </a:rPr>
            <a:t>____________________________________________________</a:t>
          </a:r>
        </a:p>
        <a:p>
          <a:pPr algn="ctr"/>
          <a:r>
            <a:rPr lang="pt-BR" sz="1100" b="1" baseline="0">
              <a:latin typeface="Arial" panose="020B0604020202020204" pitchFamily="34" charset="0"/>
              <a:cs typeface="Arial" panose="020B0604020202020204" pitchFamily="34" charset="0"/>
            </a:rPr>
            <a:t>JAQUELINE JENIFER LOOZE DA SILVA</a:t>
          </a:r>
          <a:endParaRPr lang="pt-BR" sz="1100" b="1" i="0" u="none" strike="noStrike" baseline="0">
            <a:solidFill>
              <a:schemeClr val="tx1"/>
            </a:solidFill>
            <a:latin typeface="Arial" panose="020B0604020202020204" pitchFamily="34" charset="0"/>
            <a:ea typeface="+mn-ea"/>
            <a:cs typeface="Arial" panose="020B0604020202020204" pitchFamily="34" charset="0"/>
          </a:endParaRPr>
        </a:p>
        <a:p>
          <a:pPr algn="ctr"/>
          <a:r>
            <a:rPr lang="pt-BR" sz="1100" b="0" i="0" u="none" strike="noStrike" baseline="0">
              <a:solidFill>
                <a:schemeClr val="tx1"/>
              </a:solidFill>
              <a:latin typeface="Arial" panose="020B0604020202020204" pitchFamily="34" charset="0"/>
              <a:ea typeface="+mn-ea"/>
              <a:cs typeface="Arial" panose="020B0604020202020204" pitchFamily="34" charset="0"/>
            </a:rPr>
            <a:t>Engenheiro Civil - CREA 5071634546 </a:t>
          </a:r>
        </a:p>
        <a:p>
          <a:pPr algn="ctr"/>
          <a:r>
            <a:rPr lang="pt-BR" sz="1100" b="0" i="0" u="none" strike="noStrike" baseline="0">
              <a:solidFill>
                <a:schemeClr val="tx1"/>
              </a:solidFill>
              <a:latin typeface="Arial" panose="020B0604020202020204" pitchFamily="34" charset="0"/>
              <a:ea typeface="+mn-ea"/>
              <a:cs typeface="Arial" panose="020B0604020202020204" pitchFamily="34" charset="0"/>
            </a:rPr>
            <a:t>Diretora de convênios</a:t>
          </a:r>
          <a:endParaRPr lang="pt-BR" sz="1100" baseline="0">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6EE0-9E52-4956-B284-DC8F481C1FD4}">
  <sheetPr>
    <outlinePr summaryBelow="0"/>
  </sheetPr>
  <dimension ref="A1:J2668"/>
  <sheetViews>
    <sheetView tabSelected="1" view="pageLayout" topLeftCell="A2654" zoomScale="70" zoomScaleNormal="55" zoomScalePageLayoutView="70" workbookViewId="0">
      <selection activeCell="E2661" sqref="E2661:F2661"/>
    </sheetView>
  </sheetViews>
  <sheetFormatPr defaultColWidth="3.140625" defaultRowHeight="15.75" x14ac:dyDescent="0.25"/>
  <cols>
    <col min="1" max="1" width="16.7109375" style="1" customWidth="1"/>
    <col min="2" max="2" width="56.28515625" style="1" customWidth="1"/>
    <col min="3" max="3" width="12.28515625" style="1" customWidth="1"/>
    <col min="4" max="4" width="10.42578125" style="1" customWidth="1"/>
    <col min="5" max="5" width="23.140625" style="1" customWidth="1"/>
    <col min="6" max="6" width="16.85546875" style="1" customWidth="1"/>
    <col min="7" max="7" width="18.28515625" style="1" customWidth="1"/>
    <col min="8" max="8" width="12.28515625" style="24" customWidth="1"/>
    <col min="9" max="9" width="9.5703125" style="1" bestFit="1" customWidth="1"/>
    <col min="10" max="16384" width="3.140625" style="1"/>
  </cols>
  <sheetData>
    <row r="1" spans="1:10" s="2" customFormat="1" x14ac:dyDescent="0.25">
      <c r="A1" s="68" t="s">
        <v>657</v>
      </c>
      <c r="B1" s="69"/>
      <c r="C1" s="69"/>
      <c r="D1" s="69"/>
      <c r="E1" s="69"/>
      <c r="F1" s="69"/>
      <c r="G1" s="69"/>
      <c r="H1" s="23"/>
    </row>
    <row r="2" spans="1:10" s="2" customFormat="1" x14ac:dyDescent="0.25">
      <c r="A2" s="70"/>
      <c r="B2" s="71"/>
      <c r="C2" s="71"/>
      <c r="D2" s="71"/>
      <c r="E2" s="71"/>
      <c r="F2" s="71"/>
      <c r="G2" s="71"/>
      <c r="H2" s="23"/>
    </row>
    <row r="3" spans="1:10" s="2" customFormat="1" ht="16.5" thickBot="1" x14ac:dyDescent="0.3">
      <c r="A3" s="72"/>
      <c r="B3" s="73"/>
      <c r="C3" s="73"/>
      <c r="D3" s="73"/>
      <c r="E3" s="73"/>
      <c r="F3" s="73"/>
      <c r="G3" s="73"/>
      <c r="H3" s="23"/>
    </row>
    <row r="4" spans="1:10" s="2" customFormat="1" x14ac:dyDescent="0.25">
      <c r="A4" s="6" t="s">
        <v>662</v>
      </c>
      <c r="B4" s="3"/>
      <c r="C4" s="3"/>
      <c r="D4" s="4"/>
      <c r="E4" s="5"/>
      <c r="F4" s="5"/>
      <c r="G4" s="4"/>
      <c r="H4" s="23"/>
    </row>
    <row r="5" spans="1:10" s="2" customFormat="1" x14ac:dyDescent="0.25">
      <c r="A5" s="6" t="s">
        <v>664</v>
      </c>
      <c r="B5" s="7"/>
      <c r="C5" s="7"/>
      <c r="D5" s="8"/>
      <c r="E5" s="9"/>
      <c r="F5" s="10" t="s">
        <v>658</v>
      </c>
      <c r="G5" s="27">
        <v>0.24179999999999999</v>
      </c>
      <c r="H5" s="23"/>
    </row>
    <row r="6" spans="1:10" s="2" customFormat="1" ht="16.5" thickBot="1" x14ac:dyDescent="0.3">
      <c r="A6" s="6" t="s">
        <v>663</v>
      </c>
      <c r="B6" s="7"/>
      <c r="C6" s="7"/>
      <c r="D6" s="8"/>
      <c r="E6" s="9"/>
      <c r="F6" s="10"/>
      <c r="G6" s="28"/>
      <c r="H6" s="23"/>
    </row>
    <row r="7" spans="1:10" s="2" customFormat="1" ht="16.5" thickBot="1" x14ac:dyDescent="0.3">
      <c r="A7" s="6" t="s">
        <v>660</v>
      </c>
      <c r="B7" s="7"/>
      <c r="C7" s="74" t="s">
        <v>659</v>
      </c>
      <c r="D7" s="75"/>
      <c r="E7" s="75"/>
      <c r="F7" s="75"/>
      <c r="G7" s="76"/>
      <c r="H7" s="23"/>
    </row>
    <row r="8" spans="1:10" s="2" customFormat="1" ht="33.75" customHeight="1" x14ac:dyDescent="0.25">
      <c r="A8" s="87" t="s">
        <v>668</v>
      </c>
      <c r="B8" s="87"/>
      <c r="C8" s="77" t="s">
        <v>8</v>
      </c>
      <c r="D8" s="78"/>
      <c r="E8" s="52">
        <v>45870</v>
      </c>
      <c r="F8" s="79" t="s">
        <v>661</v>
      </c>
      <c r="G8" s="80"/>
      <c r="H8" s="23"/>
    </row>
    <row r="9" spans="1:10" s="2" customFormat="1" ht="37.5" customHeight="1" x14ac:dyDescent="0.25">
      <c r="A9" s="87" t="s">
        <v>671</v>
      </c>
      <c r="B9" s="87"/>
      <c r="C9" s="81" t="s">
        <v>670</v>
      </c>
      <c r="D9" s="82"/>
      <c r="E9" s="53">
        <v>199</v>
      </c>
      <c r="F9" s="60" t="s">
        <v>661</v>
      </c>
      <c r="G9" s="61"/>
      <c r="H9" s="23"/>
    </row>
    <row r="10" spans="1:10" s="2" customFormat="1" ht="16.5" thickBot="1" x14ac:dyDescent="0.3">
      <c r="A10" s="6"/>
      <c r="B10" s="11"/>
      <c r="C10" s="62" t="s">
        <v>344</v>
      </c>
      <c r="D10" s="63"/>
      <c r="E10" s="12" t="s">
        <v>669</v>
      </c>
      <c r="F10" s="13"/>
      <c r="G10" s="54"/>
      <c r="H10" s="23"/>
    </row>
    <row r="11" spans="1:10" s="2" customFormat="1" ht="16.5" thickBot="1" x14ac:dyDescent="0.3">
      <c r="A11" s="14"/>
      <c r="B11" s="15"/>
      <c r="C11" s="15"/>
      <c r="D11" s="16"/>
      <c r="E11" s="17"/>
      <c r="F11" s="18"/>
      <c r="G11" s="29"/>
      <c r="H11" s="23"/>
    </row>
    <row r="12" spans="1:10" x14ac:dyDescent="0.25">
      <c r="A12" s="64" t="s">
        <v>0</v>
      </c>
      <c r="B12" s="64"/>
      <c r="C12" s="64"/>
      <c r="D12" s="64"/>
      <c r="E12" s="64"/>
      <c r="F12" s="64"/>
      <c r="G12" s="65"/>
    </row>
    <row r="13" spans="1:10" ht="31.5" x14ac:dyDescent="0.25">
      <c r="A13" s="66" t="s">
        <v>1</v>
      </c>
      <c r="B13" s="66"/>
      <c r="C13" s="19" t="s">
        <v>2</v>
      </c>
      <c r="D13" s="19" t="s">
        <v>3</v>
      </c>
      <c r="E13" s="19" t="s">
        <v>4</v>
      </c>
      <c r="F13" s="19" t="s">
        <v>5</v>
      </c>
      <c r="G13" s="20" t="s">
        <v>6</v>
      </c>
    </row>
    <row r="14" spans="1:10" ht="45" x14ac:dyDescent="0.25">
      <c r="A14" s="35">
        <v>370</v>
      </c>
      <c r="B14" s="36" t="s">
        <v>7</v>
      </c>
      <c r="C14" s="37" t="s">
        <v>8</v>
      </c>
      <c r="D14" s="37" t="s">
        <v>9</v>
      </c>
      <c r="E14" s="38">
        <v>0.02</v>
      </c>
      <c r="F14" s="34">
        <v>85</v>
      </c>
      <c r="G14" s="39">
        <f t="shared" ref="G14:G21" si="0">ROUND((E14*F14)*1.1,2)</f>
        <v>1.87</v>
      </c>
      <c r="I14" s="25"/>
      <c r="J14" s="26"/>
    </row>
    <row r="15" spans="1:10" ht="45" x14ac:dyDescent="0.25">
      <c r="A15" s="35">
        <v>10420</v>
      </c>
      <c r="B15" s="36" t="s">
        <v>10</v>
      </c>
      <c r="C15" s="37" t="s">
        <v>8</v>
      </c>
      <c r="D15" s="37" t="s">
        <v>11</v>
      </c>
      <c r="E15" s="38">
        <v>1</v>
      </c>
      <c r="F15" s="34">
        <v>198.99</v>
      </c>
      <c r="G15" s="39">
        <f t="shared" si="0"/>
        <v>218.89</v>
      </c>
      <c r="I15" s="25"/>
      <c r="J15" s="26"/>
    </row>
    <row r="16" spans="1:10" ht="45" x14ac:dyDescent="0.25">
      <c r="A16" s="35">
        <v>11868</v>
      </c>
      <c r="B16" s="36" t="s">
        <v>12</v>
      </c>
      <c r="C16" s="37" t="s">
        <v>8</v>
      </c>
      <c r="D16" s="37" t="s">
        <v>11</v>
      </c>
      <c r="E16" s="38">
        <v>1</v>
      </c>
      <c r="F16" s="34">
        <v>625.87</v>
      </c>
      <c r="G16" s="39">
        <f t="shared" si="0"/>
        <v>688.46</v>
      </c>
      <c r="I16" s="25"/>
      <c r="J16" s="26"/>
    </row>
    <row r="17" spans="1:10" ht="30" x14ac:dyDescent="0.25">
      <c r="A17" s="35">
        <v>20247</v>
      </c>
      <c r="B17" s="36" t="s">
        <v>13</v>
      </c>
      <c r="C17" s="37" t="s">
        <v>8</v>
      </c>
      <c r="D17" s="37" t="s">
        <v>14</v>
      </c>
      <c r="E17" s="38">
        <v>1</v>
      </c>
      <c r="F17" s="34">
        <v>13.51</v>
      </c>
      <c r="G17" s="39">
        <f t="shared" si="0"/>
        <v>14.86</v>
      </c>
      <c r="I17" s="25"/>
      <c r="J17" s="26"/>
    </row>
    <row r="18" spans="1:10" ht="45" x14ac:dyDescent="0.25">
      <c r="A18" s="35">
        <v>20205</v>
      </c>
      <c r="B18" s="36" t="s">
        <v>15</v>
      </c>
      <c r="C18" s="37" t="s">
        <v>8</v>
      </c>
      <c r="D18" s="37" t="s">
        <v>16</v>
      </c>
      <c r="E18" s="38">
        <v>8</v>
      </c>
      <c r="F18" s="34">
        <v>4.1399999999999997</v>
      </c>
      <c r="G18" s="39">
        <f t="shared" si="0"/>
        <v>36.43</v>
      </c>
      <c r="I18" s="25"/>
      <c r="J18" s="26"/>
    </row>
    <row r="19" spans="1:10" ht="45" x14ac:dyDescent="0.25">
      <c r="A19" s="35">
        <v>21009</v>
      </c>
      <c r="B19" s="36" t="s">
        <v>17</v>
      </c>
      <c r="C19" s="37" t="s">
        <v>8</v>
      </c>
      <c r="D19" s="37" t="s">
        <v>16</v>
      </c>
      <c r="E19" s="38">
        <v>30</v>
      </c>
      <c r="F19" s="34">
        <v>23.81</v>
      </c>
      <c r="G19" s="39">
        <f t="shared" si="0"/>
        <v>785.73</v>
      </c>
      <c r="I19" s="25"/>
      <c r="J19" s="26"/>
    </row>
    <row r="20" spans="1:10" ht="45" x14ac:dyDescent="0.25">
      <c r="A20" s="35">
        <v>9841</v>
      </c>
      <c r="B20" s="36" t="s">
        <v>18</v>
      </c>
      <c r="C20" s="37" t="s">
        <v>8</v>
      </c>
      <c r="D20" s="37" t="s">
        <v>16</v>
      </c>
      <c r="E20" s="38">
        <v>5</v>
      </c>
      <c r="F20" s="34">
        <v>30.47</v>
      </c>
      <c r="G20" s="39">
        <f t="shared" si="0"/>
        <v>167.59</v>
      </c>
      <c r="H20" s="24" t="s">
        <v>665</v>
      </c>
    </row>
    <row r="21" spans="1:10" ht="45" x14ac:dyDescent="0.25">
      <c r="A21" s="35">
        <v>9841</v>
      </c>
      <c r="B21" s="36" t="s">
        <v>18</v>
      </c>
      <c r="C21" s="37" t="s">
        <v>8</v>
      </c>
      <c r="D21" s="37" t="s">
        <v>16</v>
      </c>
      <c r="E21" s="38">
        <v>5</v>
      </c>
      <c r="F21" s="34">
        <v>30.47</v>
      </c>
      <c r="G21" s="39">
        <f t="shared" si="0"/>
        <v>167.59</v>
      </c>
      <c r="H21" s="24" t="s">
        <v>665</v>
      </c>
    </row>
    <row r="22" spans="1:10" x14ac:dyDescent="0.25">
      <c r="A22" s="40"/>
      <c r="B22" s="40"/>
      <c r="C22" s="40"/>
      <c r="D22" s="40"/>
      <c r="E22" s="67" t="s">
        <v>19</v>
      </c>
      <c r="F22" s="67"/>
      <c r="G22" s="41">
        <f>ROUND(SUM(G14:G21),2)</f>
        <v>2081.42</v>
      </c>
    </row>
    <row r="23" spans="1:10" ht="31.5" x14ac:dyDescent="0.25">
      <c r="A23" s="66" t="s">
        <v>20</v>
      </c>
      <c r="B23" s="66"/>
      <c r="C23" s="19" t="s">
        <v>2</v>
      </c>
      <c r="D23" s="19" t="s">
        <v>3</v>
      </c>
      <c r="E23" s="19" t="s">
        <v>4</v>
      </c>
      <c r="F23" s="19" t="s">
        <v>5</v>
      </c>
      <c r="G23" s="20" t="s">
        <v>6</v>
      </c>
    </row>
    <row r="24" spans="1:10" ht="45" x14ac:dyDescent="0.25">
      <c r="A24" s="37" t="s">
        <v>21</v>
      </c>
      <c r="B24" s="36" t="s">
        <v>22</v>
      </c>
      <c r="C24" s="37" t="s">
        <v>8</v>
      </c>
      <c r="D24" s="37" t="s">
        <v>23</v>
      </c>
      <c r="E24" s="38">
        <v>4</v>
      </c>
      <c r="F24" s="34">
        <v>32.58</v>
      </c>
      <c r="G24" s="39">
        <f>ROUND((E24*F24)*1.1,2)</f>
        <v>143.35</v>
      </c>
    </row>
    <row r="25" spans="1:10" ht="45" x14ac:dyDescent="0.25">
      <c r="A25" s="37" t="s">
        <v>24</v>
      </c>
      <c r="B25" s="36" t="s">
        <v>25</v>
      </c>
      <c r="C25" s="37" t="s">
        <v>8</v>
      </c>
      <c r="D25" s="37" t="s">
        <v>23</v>
      </c>
      <c r="E25" s="38">
        <v>8</v>
      </c>
      <c r="F25" s="34">
        <v>40.11</v>
      </c>
      <c r="G25" s="39">
        <f>ROUND((E25*F25)*1.1,2)</f>
        <v>352.97</v>
      </c>
    </row>
    <row r="26" spans="1:10" ht="30" x14ac:dyDescent="0.25">
      <c r="A26" s="37" t="s">
        <v>26</v>
      </c>
      <c r="B26" s="36" t="s">
        <v>27</v>
      </c>
      <c r="C26" s="37" t="s">
        <v>8</v>
      </c>
      <c r="D26" s="37" t="s">
        <v>23</v>
      </c>
      <c r="E26" s="38">
        <v>8</v>
      </c>
      <c r="F26" s="34">
        <v>35.58</v>
      </c>
      <c r="G26" s="39">
        <f>ROUND((E26*F26)*1.1,2)</f>
        <v>313.10000000000002</v>
      </c>
    </row>
    <row r="27" spans="1:10" ht="30" x14ac:dyDescent="0.25">
      <c r="A27" s="37" t="s">
        <v>28</v>
      </c>
      <c r="B27" s="36" t="s">
        <v>29</v>
      </c>
      <c r="C27" s="37" t="s">
        <v>8</v>
      </c>
      <c r="D27" s="37" t="s">
        <v>23</v>
      </c>
      <c r="E27" s="38">
        <v>8.1199999999999992</v>
      </c>
      <c r="F27" s="34">
        <v>30.74</v>
      </c>
      <c r="G27" s="39">
        <f>ROUND((E27*F27)*1.1,2)</f>
        <v>274.57</v>
      </c>
    </row>
    <row r="28" spans="1:10" ht="30.75" customHeight="1" x14ac:dyDescent="0.25">
      <c r="A28" s="40"/>
      <c r="B28" s="40"/>
      <c r="C28" s="40"/>
      <c r="D28" s="40"/>
      <c r="E28" s="67" t="s">
        <v>30</v>
      </c>
      <c r="F28" s="67"/>
      <c r="G28" s="41">
        <f>ROUND(SUM(G24:G27),2)</f>
        <v>1083.99</v>
      </c>
    </row>
    <row r="29" spans="1:10" ht="31.5" x14ac:dyDescent="0.25">
      <c r="A29" s="66" t="s">
        <v>31</v>
      </c>
      <c r="B29" s="66"/>
      <c r="C29" s="19" t="s">
        <v>2</v>
      </c>
      <c r="D29" s="19" t="s">
        <v>3</v>
      </c>
      <c r="E29" s="19" t="s">
        <v>4</v>
      </c>
      <c r="F29" s="19" t="s">
        <v>5</v>
      </c>
      <c r="G29" s="20" t="s">
        <v>6</v>
      </c>
    </row>
    <row r="30" spans="1:10" ht="45" x14ac:dyDescent="0.25">
      <c r="A30" s="37" t="s">
        <v>32</v>
      </c>
      <c r="B30" s="36" t="s">
        <v>33</v>
      </c>
      <c r="C30" s="37" t="s">
        <v>8</v>
      </c>
      <c r="D30" s="37" t="s">
        <v>16</v>
      </c>
      <c r="E30" s="38">
        <v>17</v>
      </c>
      <c r="F30" s="34">
        <v>16.260000000000002</v>
      </c>
      <c r="G30" s="39">
        <f>ROUND((E30*F30)*1.1,2)</f>
        <v>304.06</v>
      </c>
    </row>
    <row r="31" spans="1:10" x14ac:dyDescent="0.25">
      <c r="A31" s="40"/>
      <c r="B31" s="40"/>
      <c r="C31" s="40"/>
      <c r="D31" s="40"/>
      <c r="E31" s="67" t="s">
        <v>34</v>
      </c>
      <c r="F31" s="67"/>
      <c r="G31" s="41">
        <f>ROUND(SUM(G30),2)</f>
        <v>304.06</v>
      </c>
    </row>
    <row r="32" spans="1:10" x14ac:dyDescent="0.25">
      <c r="A32" s="40"/>
      <c r="B32" s="40"/>
      <c r="C32" s="40"/>
      <c r="D32" s="40"/>
      <c r="E32" s="86" t="s">
        <v>35</v>
      </c>
      <c r="F32" s="86"/>
      <c r="G32" s="33">
        <f>ROUND(G22+G28+G31,2)</f>
        <v>3469.47</v>
      </c>
    </row>
    <row r="33" spans="1:8" x14ac:dyDescent="0.25">
      <c r="A33" s="21"/>
      <c r="B33" s="21"/>
      <c r="C33" s="21"/>
      <c r="D33" s="21"/>
      <c r="E33" s="83"/>
      <c r="F33" s="83"/>
      <c r="G33" s="83"/>
    </row>
    <row r="34" spans="1:8" x14ac:dyDescent="0.25">
      <c r="A34" s="64" t="s">
        <v>36</v>
      </c>
      <c r="B34" s="64"/>
      <c r="C34" s="64"/>
      <c r="D34" s="64"/>
      <c r="E34" s="64"/>
      <c r="F34" s="64"/>
      <c r="G34" s="65"/>
    </row>
    <row r="35" spans="1:8" ht="31.5" x14ac:dyDescent="0.25">
      <c r="A35" s="66" t="s">
        <v>20</v>
      </c>
      <c r="B35" s="66"/>
      <c r="C35" s="19" t="s">
        <v>2</v>
      </c>
      <c r="D35" s="19" t="s">
        <v>3</v>
      </c>
      <c r="E35" s="19" t="s">
        <v>4</v>
      </c>
      <c r="F35" s="19" t="s">
        <v>5</v>
      </c>
      <c r="G35" s="20" t="s">
        <v>6</v>
      </c>
      <c r="H35" s="30"/>
    </row>
    <row r="36" spans="1:8" ht="30" x14ac:dyDescent="0.25">
      <c r="A36" s="37" t="s">
        <v>37</v>
      </c>
      <c r="B36" s="36" t="s">
        <v>38</v>
      </c>
      <c r="C36" s="37" t="s">
        <v>8</v>
      </c>
      <c r="D36" s="37" t="s">
        <v>39</v>
      </c>
      <c r="E36" s="38">
        <v>14</v>
      </c>
      <c r="F36" s="34">
        <v>7148.41</v>
      </c>
      <c r="G36" s="39">
        <f>ROUND((E36*F36),2)</f>
        <v>100077.74</v>
      </c>
      <c r="H36" s="30"/>
    </row>
    <row r="37" spans="1:8" ht="30" x14ac:dyDescent="0.25">
      <c r="A37" s="37" t="s">
        <v>40</v>
      </c>
      <c r="B37" s="36" t="s">
        <v>41</v>
      </c>
      <c r="C37" s="37" t="s">
        <v>8</v>
      </c>
      <c r="D37" s="37" t="s">
        <v>39</v>
      </c>
      <c r="E37" s="38">
        <v>14</v>
      </c>
      <c r="F37" s="34">
        <v>8748.49</v>
      </c>
      <c r="G37" s="39">
        <f>ROUND((E37*F37),2)</f>
        <v>122478.86</v>
      </c>
      <c r="H37" s="30"/>
    </row>
    <row r="38" spans="1:8" ht="30" x14ac:dyDescent="0.25">
      <c r="A38" s="37" t="s">
        <v>42</v>
      </c>
      <c r="B38" s="36" t="s">
        <v>43</v>
      </c>
      <c r="C38" s="37" t="s">
        <v>8</v>
      </c>
      <c r="D38" s="37" t="s">
        <v>39</v>
      </c>
      <c r="E38" s="38">
        <v>7</v>
      </c>
      <c r="F38" s="34">
        <v>22814.240000000002</v>
      </c>
      <c r="G38" s="39">
        <f>ROUND((E38*F38),2)</f>
        <v>159699.68</v>
      </c>
      <c r="H38" s="30"/>
    </row>
    <row r="39" spans="1:8" ht="30" x14ac:dyDescent="0.25">
      <c r="A39" s="37" t="s">
        <v>44</v>
      </c>
      <c r="B39" s="36" t="s">
        <v>45</v>
      </c>
      <c r="C39" s="37" t="s">
        <v>8</v>
      </c>
      <c r="D39" s="37" t="s">
        <v>39</v>
      </c>
      <c r="E39" s="38">
        <v>14</v>
      </c>
      <c r="F39" s="34">
        <v>13927.89</v>
      </c>
      <c r="G39" s="39">
        <f>ROUND((E39*F39),2)</f>
        <v>194990.46</v>
      </c>
      <c r="H39" s="30"/>
    </row>
    <row r="40" spans="1:8" ht="30" x14ac:dyDescent="0.25">
      <c r="A40" s="37" t="s">
        <v>46</v>
      </c>
      <c r="B40" s="36" t="s">
        <v>47</v>
      </c>
      <c r="C40" s="37" t="s">
        <v>8</v>
      </c>
      <c r="D40" s="37" t="s">
        <v>39</v>
      </c>
      <c r="E40" s="38">
        <v>14</v>
      </c>
      <c r="F40" s="34">
        <v>5484.51</v>
      </c>
      <c r="G40" s="39">
        <f>ROUND((E40*F40),2)</f>
        <v>76783.14</v>
      </c>
      <c r="H40" s="30"/>
    </row>
    <row r="41" spans="1:8" ht="31.5" customHeight="1" x14ac:dyDescent="0.25">
      <c r="A41" s="40"/>
      <c r="B41" s="40"/>
      <c r="C41" s="40"/>
      <c r="D41" s="40"/>
      <c r="E41" s="84" t="s">
        <v>30</v>
      </c>
      <c r="F41" s="85"/>
      <c r="G41" s="41">
        <f>ROUND(SUM(G36:G40),2)</f>
        <v>654029.88</v>
      </c>
    </row>
    <row r="42" spans="1:8" x14ac:dyDescent="0.25">
      <c r="A42" s="40"/>
      <c r="B42" s="40"/>
      <c r="C42" s="40"/>
      <c r="D42" s="40"/>
      <c r="E42" s="86" t="s">
        <v>35</v>
      </c>
      <c r="F42" s="86"/>
      <c r="G42" s="33">
        <f>G41</f>
        <v>654029.88</v>
      </c>
    </row>
    <row r="43" spans="1:8" x14ac:dyDescent="0.25">
      <c r="A43" s="40"/>
      <c r="B43" s="40"/>
      <c r="C43" s="40"/>
      <c r="D43" s="40"/>
      <c r="E43" s="45"/>
      <c r="F43" s="45"/>
      <c r="G43" s="46"/>
    </row>
    <row r="44" spans="1:8" x14ac:dyDescent="0.25">
      <c r="A44" s="40"/>
      <c r="B44" s="40"/>
      <c r="C44" s="40"/>
      <c r="D44" s="40"/>
      <c r="E44" s="45"/>
      <c r="F44" s="45"/>
      <c r="G44" s="46"/>
    </row>
    <row r="45" spans="1:8" x14ac:dyDescent="0.25">
      <c r="A45" s="40"/>
      <c r="B45" s="40"/>
      <c r="C45" s="40"/>
      <c r="D45" s="40"/>
      <c r="E45" s="45"/>
      <c r="F45" s="45"/>
      <c r="G45" s="46"/>
    </row>
    <row r="46" spans="1:8" ht="32.25" customHeight="1" x14ac:dyDescent="0.25">
      <c r="A46" s="64" t="s">
        <v>48</v>
      </c>
      <c r="B46" s="64"/>
      <c r="C46" s="64"/>
      <c r="D46" s="64"/>
      <c r="E46" s="64"/>
      <c r="F46" s="64"/>
      <c r="G46" s="65"/>
    </row>
    <row r="47" spans="1:8" ht="31.5" x14ac:dyDescent="0.25">
      <c r="A47" s="66" t="s">
        <v>49</v>
      </c>
      <c r="B47" s="66"/>
      <c r="C47" s="19" t="s">
        <v>2</v>
      </c>
      <c r="D47" s="19" t="s">
        <v>3</v>
      </c>
      <c r="E47" s="19" t="s">
        <v>4</v>
      </c>
      <c r="F47" s="19" t="s">
        <v>5</v>
      </c>
      <c r="G47" s="20" t="s">
        <v>6</v>
      </c>
    </row>
    <row r="48" spans="1:8" ht="60" x14ac:dyDescent="0.25">
      <c r="A48" s="37">
        <v>10776</v>
      </c>
      <c r="B48" s="36" t="s">
        <v>50</v>
      </c>
      <c r="C48" s="37" t="s">
        <v>8</v>
      </c>
      <c r="D48" s="37" t="s">
        <v>39</v>
      </c>
      <c r="E48" s="38">
        <v>1</v>
      </c>
      <c r="F48" s="34">
        <v>662.1</v>
      </c>
      <c r="G48" s="39">
        <f>ROUND((E48*F48),2)</f>
        <v>662.1</v>
      </c>
    </row>
    <row r="49" spans="1:7" x14ac:dyDescent="0.25">
      <c r="A49" s="40"/>
      <c r="B49" s="40"/>
      <c r="C49" s="40"/>
      <c r="D49" s="40"/>
      <c r="E49" s="67" t="s">
        <v>51</v>
      </c>
      <c r="F49" s="67"/>
      <c r="G49" s="41">
        <f>ROUND(SUM(G48),2)</f>
        <v>662.1</v>
      </c>
    </row>
    <row r="50" spans="1:7" ht="31.5" x14ac:dyDescent="0.25">
      <c r="A50" s="66" t="s">
        <v>31</v>
      </c>
      <c r="B50" s="66"/>
      <c r="C50" s="19" t="s">
        <v>2</v>
      </c>
      <c r="D50" s="19" t="s">
        <v>3</v>
      </c>
      <c r="E50" s="19" t="s">
        <v>4</v>
      </c>
      <c r="F50" s="19" t="s">
        <v>5</v>
      </c>
      <c r="G50" s="20" t="s">
        <v>6</v>
      </c>
    </row>
    <row r="51" spans="1:7" ht="30" x14ac:dyDescent="0.25">
      <c r="A51" s="37" t="s">
        <v>52</v>
      </c>
      <c r="B51" s="36" t="s">
        <v>53</v>
      </c>
      <c r="C51" s="37" t="s">
        <v>8</v>
      </c>
      <c r="D51" s="37" t="s">
        <v>9</v>
      </c>
      <c r="E51" s="38">
        <v>9.6000000000000002E-2</v>
      </c>
      <c r="F51" s="34">
        <v>1984.27</v>
      </c>
      <c r="G51" s="39">
        <f>ROUND((E51*F51),2)</f>
        <v>190.49</v>
      </c>
    </row>
    <row r="52" spans="1:7" ht="45" x14ac:dyDescent="0.25">
      <c r="A52" s="37" t="s">
        <v>54</v>
      </c>
      <c r="B52" s="36" t="s">
        <v>55</v>
      </c>
      <c r="C52" s="37" t="s">
        <v>8</v>
      </c>
      <c r="D52" s="37" t="s">
        <v>11</v>
      </c>
      <c r="E52" s="38">
        <v>0.1</v>
      </c>
      <c r="F52" s="34">
        <v>148.12</v>
      </c>
      <c r="G52" s="39">
        <f>ROUND((E52*F52),2)</f>
        <v>14.81</v>
      </c>
    </row>
    <row r="53" spans="1:7" x14ac:dyDescent="0.25">
      <c r="A53" s="40"/>
      <c r="B53" s="40"/>
      <c r="C53" s="40"/>
      <c r="D53" s="40"/>
      <c r="E53" s="67" t="s">
        <v>34</v>
      </c>
      <c r="F53" s="67"/>
      <c r="G53" s="41">
        <f>ROUND(SUM(G51:G52),2)</f>
        <v>205.3</v>
      </c>
    </row>
    <row r="54" spans="1:7" x14ac:dyDescent="0.25">
      <c r="A54" s="40"/>
      <c r="B54" s="40"/>
      <c r="C54" s="40"/>
      <c r="D54" s="40"/>
      <c r="E54" s="86" t="s">
        <v>35</v>
      </c>
      <c r="F54" s="86"/>
      <c r="G54" s="33">
        <f>G53+G49</f>
        <v>867.40000000000009</v>
      </c>
    </row>
    <row r="55" spans="1:7" x14ac:dyDescent="0.25">
      <c r="A55" s="21"/>
      <c r="B55" s="21"/>
      <c r="C55" s="21"/>
      <c r="D55" s="21"/>
      <c r="E55" s="83"/>
      <c r="F55" s="83"/>
      <c r="G55" s="83"/>
    </row>
    <row r="56" spans="1:7" ht="33" customHeight="1" x14ac:dyDescent="0.25">
      <c r="A56" s="64" t="s">
        <v>56</v>
      </c>
      <c r="B56" s="64"/>
      <c r="C56" s="64"/>
      <c r="D56" s="64"/>
      <c r="E56" s="64"/>
      <c r="F56" s="64"/>
      <c r="G56" s="65"/>
    </row>
    <row r="57" spans="1:7" ht="31.5" x14ac:dyDescent="0.25">
      <c r="A57" s="66" t="s">
        <v>49</v>
      </c>
      <c r="B57" s="66"/>
      <c r="C57" s="19" t="s">
        <v>2</v>
      </c>
      <c r="D57" s="19" t="s">
        <v>3</v>
      </c>
      <c r="E57" s="19" t="s">
        <v>4</v>
      </c>
      <c r="F57" s="19" t="s">
        <v>5</v>
      </c>
      <c r="G57" s="20" t="s">
        <v>6</v>
      </c>
    </row>
    <row r="58" spans="1:7" ht="60" x14ac:dyDescent="0.25">
      <c r="A58" s="37">
        <v>10775</v>
      </c>
      <c r="B58" s="36" t="s">
        <v>666</v>
      </c>
      <c r="C58" s="37" t="s">
        <v>8</v>
      </c>
      <c r="D58" s="37" t="s">
        <v>39</v>
      </c>
      <c r="E58" s="38">
        <v>1</v>
      </c>
      <c r="F58" s="42">
        <v>847.5</v>
      </c>
      <c r="G58" s="39">
        <f>ROUND((E58*F58),2)</f>
        <v>847.5</v>
      </c>
    </row>
    <row r="59" spans="1:7" x14ac:dyDescent="0.25">
      <c r="A59" s="40"/>
      <c r="B59" s="40"/>
      <c r="C59" s="40"/>
      <c r="D59" s="40"/>
      <c r="E59" s="67" t="s">
        <v>51</v>
      </c>
      <c r="F59" s="67"/>
      <c r="G59" s="41">
        <f>ROUND(SUM(G58),2)</f>
        <v>847.5</v>
      </c>
    </row>
    <row r="60" spans="1:7" ht="31.5" x14ac:dyDescent="0.25">
      <c r="A60" s="66" t="s">
        <v>31</v>
      </c>
      <c r="B60" s="66"/>
      <c r="C60" s="19" t="s">
        <v>2</v>
      </c>
      <c r="D60" s="19" t="s">
        <v>3</v>
      </c>
      <c r="E60" s="19" t="s">
        <v>4</v>
      </c>
      <c r="F60" s="19" t="s">
        <v>5</v>
      </c>
      <c r="G60" s="20" t="s">
        <v>6</v>
      </c>
    </row>
    <row r="61" spans="1:7" ht="30" x14ac:dyDescent="0.25">
      <c r="A61" s="37" t="s">
        <v>52</v>
      </c>
      <c r="B61" s="36" t="s">
        <v>53</v>
      </c>
      <c r="C61" s="37" t="s">
        <v>8</v>
      </c>
      <c r="D61" s="37" t="s">
        <v>9</v>
      </c>
      <c r="E61" s="38">
        <v>9.6000000000000002E-2</v>
      </c>
      <c r="F61" s="42">
        <v>1984.27</v>
      </c>
      <c r="G61" s="39">
        <f>ROUND((E61*F61),2)</f>
        <v>190.49</v>
      </c>
    </row>
    <row r="62" spans="1:7" ht="45" x14ac:dyDescent="0.25">
      <c r="A62" s="37" t="s">
        <v>54</v>
      </c>
      <c r="B62" s="36" t="s">
        <v>55</v>
      </c>
      <c r="C62" s="37" t="s">
        <v>8</v>
      </c>
      <c r="D62" s="37" t="s">
        <v>11</v>
      </c>
      <c r="E62" s="38">
        <v>0.1</v>
      </c>
      <c r="F62" s="42">
        <v>148.12</v>
      </c>
      <c r="G62" s="39">
        <f>ROUND((E62*F62),2)</f>
        <v>14.81</v>
      </c>
    </row>
    <row r="63" spans="1:7" x14ac:dyDescent="0.25">
      <c r="A63" s="40"/>
      <c r="B63" s="40"/>
      <c r="C63" s="40"/>
      <c r="D63" s="40"/>
      <c r="E63" s="67" t="s">
        <v>34</v>
      </c>
      <c r="F63" s="67"/>
      <c r="G63" s="41">
        <f>ROUND(SUM(G61:G62),2)</f>
        <v>205.3</v>
      </c>
    </row>
    <row r="64" spans="1:7" x14ac:dyDescent="0.25">
      <c r="A64" s="40"/>
      <c r="B64" s="40"/>
      <c r="C64" s="40"/>
      <c r="D64" s="40"/>
      <c r="E64" s="86" t="s">
        <v>35</v>
      </c>
      <c r="F64" s="86"/>
      <c r="G64" s="33">
        <f>G63+G59</f>
        <v>1052.8</v>
      </c>
    </row>
    <row r="65" spans="1:7" x14ac:dyDescent="0.25">
      <c r="A65" s="21"/>
      <c r="B65" s="21"/>
      <c r="C65" s="21"/>
      <c r="D65" s="21"/>
      <c r="E65" s="83"/>
      <c r="F65" s="83"/>
      <c r="G65" s="83"/>
    </row>
    <row r="66" spans="1:7" ht="32.25" customHeight="1" x14ac:dyDescent="0.25">
      <c r="A66" s="64" t="s">
        <v>57</v>
      </c>
      <c r="B66" s="64"/>
      <c r="C66" s="64"/>
      <c r="D66" s="64"/>
      <c r="E66" s="64"/>
      <c r="F66" s="64"/>
      <c r="G66" s="65"/>
    </row>
    <row r="67" spans="1:7" ht="31.5" x14ac:dyDescent="0.25">
      <c r="A67" s="66" t="s">
        <v>49</v>
      </c>
      <c r="B67" s="66"/>
      <c r="C67" s="19" t="s">
        <v>2</v>
      </c>
      <c r="D67" s="19" t="s">
        <v>3</v>
      </c>
      <c r="E67" s="19" t="s">
        <v>4</v>
      </c>
      <c r="F67" s="19" t="s">
        <v>5</v>
      </c>
      <c r="G67" s="20" t="s">
        <v>6</v>
      </c>
    </row>
    <row r="68" spans="1:7" ht="60" x14ac:dyDescent="0.25">
      <c r="A68" s="37">
        <v>10778</v>
      </c>
      <c r="B68" s="36" t="s">
        <v>667</v>
      </c>
      <c r="C68" s="37" t="s">
        <v>8</v>
      </c>
      <c r="D68" s="37" t="s">
        <v>39</v>
      </c>
      <c r="E68" s="38">
        <v>1</v>
      </c>
      <c r="F68" s="34">
        <v>1059.3699999999999</v>
      </c>
      <c r="G68" s="39">
        <f>ROUND((E68*F68),2)</f>
        <v>1059.3699999999999</v>
      </c>
    </row>
    <row r="69" spans="1:7" x14ac:dyDescent="0.25">
      <c r="A69" s="40"/>
      <c r="B69" s="40"/>
      <c r="C69" s="40"/>
      <c r="D69" s="40"/>
      <c r="E69" s="67" t="s">
        <v>51</v>
      </c>
      <c r="F69" s="67"/>
      <c r="G69" s="41">
        <f>ROUND(SUM(G68),2)</f>
        <v>1059.3699999999999</v>
      </c>
    </row>
    <row r="70" spans="1:7" ht="31.5" x14ac:dyDescent="0.25">
      <c r="A70" s="66" t="s">
        <v>31</v>
      </c>
      <c r="B70" s="66"/>
      <c r="C70" s="19" t="s">
        <v>2</v>
      </c>
      <c r="D70" s="19" t="s">
        <v>3</v>
      </c>
      <c r="E70" s="19" t="s">
        <v>4</v>
      </c>
      <c r="F70" s="19" t="s">
        <v>5</v>
      </c>
      <c r="G70" s="20" t="s">
        <v>6</v>
      </c>
    </row>
    <row r="71" spans="1:7" ht="30" x14ac:dyDescent="0.25">
      <c r="A71" s="37" t="s">
        <v>52</v>
      </c>
      <c r="B71" s="36" t="s">
        <v>53</v>
      </c>
      <c r="C71" s="37" t="s">
        <v>8</v>
      </c>
      <c r="D71" s="37" t="s">
        <v>9</v>
      </c>
      <c r="E71" s="38">
        <v>9.6000000000000002E-2</v>
      </c>
      <c r="F71" s="34">
        <v>1984.27</v>
      </c>
      <c r="G71" s="39">
        <f>ROUND((E71*F71),2)</f>
        <v>190.49</v>
      </c>
    </row>
    <row r="72" spans="1:7" ht="45" x14ac:dyDescent="0.25">
      <c r="A72" s="37" t="s">
        <v>54</v>
      </c>
      <c r="B72" s="36" t="s">
        <v>55</v>
      </c>
      <c r="C72" s="37" t="s">
        <v>8</v>
      </c>
      <c r="D72" s="37" t="s">
        <v>11</v>
      </c>
      <c r="E72" s="38">
        <v>0.1</v>
      </c>
      <c r="F72" s="34">
        <v>148.12</v>
      </c>
      <c r="G72" s="39">
        <f>ROUND((E72*F72),2)</f>
        <v>14.81</v>
      </c>
    </row>
    <row r="73" spans="1:7" x14ac:dyDescent="0.25">
      <c r="A73" s="40"/>
      <c r="B73" s="40"/>
      <c r="C73" s="40"/>
      <c r="D73" s="40"/>
      <c r="E73" s="67" t="s">
        <v>34</v>
      </c>
      <c r="F73" s="67"/>
      <c r="G73" s="41">
        <f>ROUND(SUM(G71:G72),2)</f>
        <v>205.3</v>
      </c>
    </row>
    <row r="74" spans="1:7" x14ac:dyDescent="0.25">
      <c r="A74" s="40"/>
      <c r="B74" s="40"/>
      <c r="C74" s="40"/>
      <c r="D74" s="40"/>
      <c r="E74" s="86" t="s">
        <v>35</v>
      </c>
      <c r="F74" s="86"/>
      <c r="G74" s="33">
        <f>G73+G69</f>
        <v>1264.6699999999998</v>
      </c>
    </row>
    <row r="75" spans="1:7" x14ac:dyDescent="0.25">
      <c r="A75" s="21"/>
      <c r="B75" s="21"/>
      <c r="C75" s="21"/>
      <c r="D75" s="21"/>
      <c r="E75" s="83"/>
      <c r="F75" s="83"/>
      <c r="G75" s="83"/>
    </row>
    <row r="76" spans="1:7" ht="30.75" customHeight="1" x14ac:dyDescent="0.25">
      <c r="A76" s="64" t="s">
        <v>58</v>
      </c>
      <c r="B76" s="64"/>
      <c r="C76" s="64"/>
      <c r="D76" s="64"/>
      <c r="E76" s="64"/>
      <c r="F76" s="64"/>
      <c r="G76" s="65"/>
    </row>
    <row r="77" spans="1:7" ht="31.5" x14ac:dyDescent="0.25">
      <c r="A77" s="66" t="s">
        <v>59</v>
      </c>
      <c r="B77" s="66"/>
      <c r="C77" s="19" t="s">
        <v>2</v>
      </c>
      <c r="D77" s="19" t="s">
        <v>3</v>
      </c>
      <c r="E77" s="19" t="s">
        <v>4</v>
      </c>
      <c r="F77" s="19" t="s">
        <v>5</v>
      </c>
      <c r="G77" s="20" t="s">
        <v>6</v>
      </c>
    </row>
    <row r="78" spans="1:7" ht="90" x14ac:dyDescent="0.25">
      <c r="A78" s="37" t="s">
        <v>60</v>
      </c>
      <c r="B78" s="36" t="s">
        <v>61</v>
      </c>
      <c r="C78" s="37" t="s">
        <v>8</v>
      </c>
      <c r="D78" s="37" t="s">
        <v>62</v>
      </c>
      <c r="E78" s="38">
        <v>6.1199999999999997E-2</v>
      </c>
      <c r="F78" s="34">
        <v>181.72</v>
      </c>
      <c r="G78" s="39">
        <f>ROUND((E78*F78),2)</f>
        <v>11.12</v>
      </c>
    </row>
    <row r="79" spans="1:7" ht="90" x14ac:dyDescent="0.25">
      <c r="A79" s="37" t="s">
        <v>63</v>
      </c>
      <c r="B79" s="36" t="s">
        <v>64</v>
      </c>
      <c r="C79" s="37" t="s">
        <v>8</v>
      </c>
      <c r="D79" s="37" t="s">
        <v>65</v>
      </c>
      <c r="E79" s="38">
        <v>3.4200000000000001E-2</v>
      </c>
      <c r="F79" s="34">
        <v>414.03</v>
      </c>
      <c r="G79" s="39">
        <f>ROUND((E79*F79),2)</f>
        <v>14.16</v>
      </c>
    </row>
    <row r="80" spans="1:7" x14ac:dyDescent="0.25">
      <c r="A80" s="40"/>
      <c r="B80" s="40"/>
      <c r="C80" s="40"/>
      <c r="D80" s="40"/>
      <c r="E80" s="67" t="s">
        <v>66</v>
      </c>
      <c r="F80" s="67"/>
      <c r="G80" s="41">
        <f>ROUND(SUM(G78:G79),2)</f>
        <v>25.28</v>
      </c>
    </row>
    <row r="81" spans="1:7" ht="31.5" x14ac:dyDescent="0.25">
      <c r="A81" s="66" t="s">
        <v>1</v>
      </c>
      <c r="B81" s="66"/>
      <c r="C81" s="19" t="s">
        <v>2</v>
      </c>
      <c r="D81" s="19" t="s">
        <v>3</v>
      </c>
      <c r="E81" s="19" t="s">
        <v>4</v>
      </c>
      <c r="F81" s="19" t="s">
        <v>5</v>
      </c>
      <c r="G81" s="20" t="s">
        <v>6</v>
      </c>
    </row>
    <row r="82" spans="1:7" ht="60" x14ac:dyDescent="0.25">
      <c r="A82" s="37">
        <v>38405</v>
      </c>
      <c r="B82" s="36" t="s">
        <v>67</v>
      </c>
      <c r="C82" s="37" t="s">
        <v>8</v>
      </c>
      <c r="D82" s="37" t="s">
        <v>9</v>
      </c>
      <c r="E82" s="38">
        <v>0.1426</v>
      </c>
      <c r="F82" s="34">
        <v>469.81</v>
      </c>
      <c r="G82" s="39">
        <f>ROUND((E82*F82),2)</f>
        <v>66.989999999999995</v>
      </c>
    </row>
    <row r="83" spans="1:7" x14ac:dyDescent="0.25">
      <c r="A83" s="40"/>
      <c r="B83" s="40"/>
      <c r="C83" s="40"/>
      <c r="D83" s="40"/>
      <c r="E83" s="88" t="s">
        <v>19</v>
      </c>
      <c r="F83" s="88"/>
      <c r="G83" s="41">
        <f>ROUND(SUM(G82),2)</f>
        <v>66.989999999999995</v>
      </c>
    </row>
    <row r="84" spans="1:7" ht="31.5" x14ac:dyDescent="0.25">
      <c r="A84" s="66" t="s">
        <v>20</v>
      </c>
      <c r="B84" s="66"/>
      <c r="C84" s="19" t="s">
        <v>2</v>
      </c>
      <c r="D84" s="19" t="s">
        <v>3</v>
      </c>
      <c r="E84" s="32" t="s">
        <v>4</v>
      </c>
      <c r="F84" s="32" t="s">
        <v>5</v>
      </c>
      <c r="G84" s="20" t="s">
        <v>6</v>
      </c>
    </row>
    <row r="85" spans="1:7" ht="30" x14ac:dyDescent="0.25">
      <c r="A85" s="37" t="s">
        <v>68</v>
      </c>
      <c r="B85" s="36" t="s">
        <v>69</v>
      </c>
      <c r="C85" s="37" t="s">
        <v>8</v>
      </c>
      <c r="D85" s="37" t="s">
        <v>23</v>
      </c>
      <c r="E85" s="38">
        <v>6.4000000000000003E-3</v>
      </c>
      <c r="F85" s="34">
        <v>132.72999999999999</v>
      </c>
      <c r="G85" s="39">
        <f>ROUND((E85*F85),2)</f>
        <v>0.85</v>
      </c>
    </row>
    <row r="86" spans="1:7" ht="30" x14ac:dyDescent="0.25">
      <c r="A86" s="37" t="s">
        <v>28</v>
      </c>
      <c r="B86" s="36" t="s">
        <v>70</v>
      </c>
      <c r="C86" s="37" t="s">
        <v>8</v>
      </c>
      <c r="D86" s="37" t="s">
        <v>23</v>
      </c>
      <c r="E86" s="38">
        <v>0.27950000000000003</v>
      </c>
      <c r="F86" s="34">
        <v>30.74</v>
      </c>
      <c r="G86" s="39">
        <f>ROUND((E86*F86),2)</f>
        <v>8.59</v>
      </c>
    </row>
    <row r="87" spans="1:7" ht="33.75" customHeight="1" x14ac:dyDescent="0.25">
      <c r="A87" s="40"/>
      <c r="B87" s="40"/>
      <c r="C87" s="40"/>
      <c r="D87" s="40"/>
      <c r="E87" s="84" t="s">
        <v>30</v>
      </c>
      <c r="F87" s="85"/>
      <c r="G87" s="41">
        <f>ROUND(SUM(G85:G86),2)</f>
        <v>9.44</v>
      </c>
    </row>
    <row r="88" spans="1:7" ht="31.5" x14ac:dyDescent="0.25">
      <c r="A88" s="66" t="s">
        <v>31</v>
      </c>
      <c r="B88" s="66"/>
      <c r="C88" s="19" t="s">
        <v>2</v>
      </c>
      <c r="D88" s="19" t="s">
        <v>3</v>
      </c>
      <c r="E88" s="19" t="s">
        <v>4</v>
      </c>
      <c r="F88" s="19" t="s">
        <v>5</v>
      </c>
      <c r="G88" s="20" t="s">
        <v>6</v>
      </c>
    </row>
    <row r="89" spans="1:7" ht="90" x14ac:dyDescent="0.25">
      <c r="A89" s="37" t="s">
        <v>71</v>
      </c>
      <c r="B89" s="36" t="s">
        <v>72</v>
      </c>
      <c r="C89" s="37" t="s">
        <v>8</v>
      </c>
      <c r="D89" s="37" t="s">
        <v>9</v>
      </c>
      <c r="E89" s="38">
        <v>0.15709999999999999</v>
      </c>
      <c r="F89" s="34">
        <v>9.48</v>
      </c>
      <c r="G89" s="39">
        <f>ROUND((E89*F89),2)</f>
        <v>1.49</v>
      </c>
    </row>
    <row r="90" spans="1:7" ht="30" x14ac:dyDescent="0.25">
      <c r="A90" s="37" t="s">
        <v>73</v>
      </c>
      <c r="B90" s="36" t="s">
        <v>74</v>
      </c>
      <c r="C90" s="37" t="s">
        <v>8</v>
      </c>
      <c r="D90" s="37" t="s">
        <v>14</v>
      </c>
      <c r="E90" s="38">
        <v>1.3913</v>
      </c>
      <c r="F90" s="34">
        <v>6.97</v>
      </c>
      <c r="G90" s="39">
        <f>ROUND((E90*F90),2)</f>
        <v>9.6999999999999993</v>
      </c>
    </row>
    <row r="91" spans="1:7" ht="45" x14ac:dyDescent="0.25">
      <c r="A91" s="37" t="s">
        <v>75</v>
      </c>
      <c r="B91" s="36" t="s">
        <v>76</v>
      </c>
      <c r="C91" s="37" t="s">
        <v>8</v>
      </c>
      <c r="D91" s="37" t="s">
        <v>77</v>
      </c>
      <c r="E91" s="38">
        <v>5.2400000000000002E-2</v>
      </c>
      <c r="F91" s="34">
        <v>3.47</v>
      </c>
      <c r="G91" s="39">
        <f>ROUND((E91*F91),2)</f>
        <v>0.18</v>
      </c>
    </row>
    <row r="92" spans="1:7" x14ac:dyDescent="0.25">
      <c r="A92" s="40"/>
      <c r="B92" s="40"/>
      <c r="C92" s="40"/>
      <c r="D92" s="40"/>
      <c r="E92" s="67" t="s">
        <v>34</v>
      </c>
      <c r="F92" s="67"/>
      <c r="G92" s="41">
        <f>ROUND(SUM(G89:G91),2)</f>
        <v>11.37</v>
      </c>
    </row>
    <row r="93" spans="1:7" x14ac:dyDescent="0.25">
      <c r="A93" s="40"/>
      <c r="B93" s="40"/>
      <c r="C93" s="40"/>
      <c r="D93" s="40"/>
      <c r="E93" s="86" t="s">
        <v>35</v>
      </c>
      <c r="F93" s="86"/>
      <c r="G93" s="33">
        <f>G92+G87+G83+G80</f>
        <v>113.08</v>
      </c>
    </row>
    <row r="94" spans="1:7" x14ac:dyDescent="0.25">
      <c r="A94" s="21"/>
      <c r="B94" s="21"/>
      <c r="C94" s="21"/>
      <c r="D94" s="21"/>
      <c r="E94" s="83"/>
      <c r="F94" s="83"/>
      <c r="G94" s="83"/>
    </row>
    <row r="95" spans="1:7" ht="33" customHeight="1" x14ac:dyDescent="0.25">
      <c r="A95" s="64" t="s">
        <v>78</v>
      </c>
      <c r="B95" s="64"/>
      <c r="C95" s="64"/>
      <c r="D95" s="64"/>
      <c r="E95" s="64"/>
      <c r="F95" s="64"/>
      <c r="G95" s="65"/>
    </row>
    <row r="96" spans="1:7" ht="31.5" x14ac:dyDescent="0.25">
      <c r="A96" s="66" t="s">
        <v>59</v>
      </c>
      <c r="B96" s="66"/>
      <c r="C96" s="19" t="s">
        <v>2</v>
      </c>
      <c r="D96" s="19" t="s">
        <v>3</v>
      </c>
      <c r="E96" s="19" t="s">
        <v>4</v>
      </c>
      <c r="F96" s="19" t="s">
        <v>5</v>
      </c>
      <c r="G96" s="20" t="s">
        <v>6</v>
      </c>
    </row>
    <row r="97" spans="1:7" ht="90" x14ac:dyDescent="0.25">
      <c r="A97" s="37" t="s">
        <v>60</v>
      </c>
      <c r="B97" s="36" t="s">
        <v>61</v>
      </c>
      <c r="C97" s="37" t="s">
        <v>8</v>
      </c>
      <c r="D97" s="37" t="s">
        <v>62</v>
      </c>
      <c r="E97" s="38">
        <v>6.1199999999999997E-2</v>
      </c>
      <c r="F97" s="34">
        <v>181.72</v>
      </c>
      <c r="G97" s="39">
        <f>ROUND((E97*F97),2)</f>
        <v>11.12</v>
      </c>
    </row>
    <row r="98" spans="1:7" ht="90" x14ac:dyDescent="0.25">
      <c r="A98" s="37" t="s">
        <v>63</v>
      </c>
      <c r="B98" s="36" t="s">
        <v>64</v>
      </c>
      <c r="C98" s="37" t="s">
        <v>8</v>
      </c>
      <c r="D98" s="37" t="s">
        <v>65</v>
      </c>
      <c r="E98" s="38">
        <v>3.4200000000000001E-2</v>
      </c>
      <c r="F98" s="34">
        <v>414.03</v>
      </c>
      <c r="G98" s="39">
        <f>ROUND((E98*F98),2)</f>
        <v>14.16</v>
      </c>
    </row>
    <row r="99" spans="1:7" x14ac:dyDescent="0.25">
      <c r="A99" s="40"/>
      <c r="B99" s="40"/>
      <c r="C99" s="40"/>
      <c r="D99" s="40"/>
      <c r="E99" s="67" t="s">
        <v>66</v>
      </c>
      <c r="F99" s="67"/>
      <c r="G99" s="41">
        <f>ROUND(SUM(G97:G98),2)</f>
        <v>25.28</v>
      </c>
    </row>
    <row r="100" spans="1:7" ht="31.5" x14ac:dyDescent="0.25">
      <c r="A100" s="66" t="s">
        <v>1</v>
      </c>
      <c r="B100" s="66"/>
      <c r="C100" s="19" t="s">
        <v>2</v>
      </c>
      <c r="D100" s="19" t="s">
        <v>3</v>
      </c>
      <c r="E100" s="19" t="s">
        <v>4</v>
      </c>
      <c r="F100" s="19" t="s">
        <v>5</v>
      </c>
      <c r="G100" s="20" t="s">
        <v>6</v>
      </c>
    </row>
    <row r="101" spans="1:7" ht="60" x14ac:dyDescent="0.25">
      <c r="A101" s="37">
        <v>38405</v>
      </c>
      <c r="B101" s="36" t="s">
        <v>67</v>
      </c>
      <c r="C101" s="37" t="s">
        <v>8</v>
      </c>
      <c r="D101" s="37" t="s">
        <v>9</v>
      </c>
      <c r="E101" s="38">
        <v>0.1426</v>
      </c>
      <c r="F101" s="34">
        <v>469.81</v>
      </c>
      <c r="G101" s="39">
        <f>ROUND((E101*F101),2)</f>
        <v>66.989999999999995</v>
      </c>
    </row>
    <row r="102" spans="1:7" x14ac:dyDescent="0.25">
      <c r="A102" s="40"/>
      <c r="B102" s="40"/>
      <c r="C102" s="40"/>
      <c r="D102" s="40"/>
      <c r="E102" s="67" t="s">
        <v>19</v>
      </c>
      <c r="F102" s="67"/>
      <c r="G102" s="41">
        <f>ROUND(SUM(G101),2)</f>
        <v>66.989999999999995</v>
      </c>
    </row>
    <row r="103" spans="1:7" ht="31.5" x14ac:dyDescent="0.25">
      <c r="A103" s="66" t="s">
        <v>20</v>
      </c>
      <c r="B103" s="66"/>
      <c r="C103" s="19" t="s">
        <v>2</v>
      </c>
      <c r="D103" s="19" t="s">
        <v>3</v>
      </c>
      <c r="E103" s="19" t="s">
        <v>4</v>
      </c>
      <c r="F103" s="19" t="s">
        <v>5</v>
      </c>
      <c r="G103" s="20" t="s">
        <v>6</v>
      </c>
    </row>
    <row r="104" spans="1:7" ht="30" x14ac:dyDescent="0.25">
      <c r="A104" s="37" t="s">
        <v>68</v>
      </c>
      <c r="B104" s="36" t="s">
        <v>69</v>
      </c>
      <c r="C104" s="37" t="s">
        <v>8</v>
      </c>
      <c r="D104" s="37" t="s">
        <v>23</v>
      </c>
      <c r="E104" s="38">
        <v>6.4000000000000003E-3</v>
      </c>
      <c r="F104" s="34">
        <v>132.72999999999999</v>
      </c>
      <c r="G104" s="39">
        <f>ROUND((E104*F104),2)</f>
        <v>0.85</v>
      </c>
    </row>
    <row r="105" spans="1:7" ht="30" x14ac:dyDescent="0.25">
      <c r="A105" s="37" t="s">
        <v>28</v>
      </c>
      <c r="B105" s="36" t="s">
        <v>70</v>
      </c>
      <c r="C105" s="37" t="s">
        <v>8</v>
      </c>
      <c r="D105" s="37" t="s">
        <v>23</v>
      </c>
      <c r="E105" s="38">
        <v>0.27950000000000003</v>
      </c>
      <c r="F105" s="34">
        <v>30.74</v>
      </c>
      <c r="G105" s="39">
        <f>ROUND((E105*F105),2)</f>
        <v>8.59</v>
      </c>
    </row>
    <row r="106" spans="1:7" ht="30" customHeight="1" x14ac:dyDescent="0.25">
      <c r="A106" s="40"/>
      <c r="B106" s="40"/>
      <c r="C106" s="40"/>
      <c r="D106" s="40"/>
      <c r="E106" s="67" t="s">
        <v>30</v>
      </c>
      <c r="F106" s="67"/>
      <c r="G106" s="41">
        <f>ROUND(SUM(G104:G105),2)</f>
        <v>9.44</v>
      </c>
    </row>
    <row r="107" spans="1:7" ht="31.5" x14ac:dyDescent="0.25">
      <c r="A107" s="66" t="s">
        <v>31</v>
      </c>
      <c r="B107" s="66"/>
      <c r="C107" s="19" t="s">
        <v>2</v>
      </c>
      <c r="D107" s="19" t="s">
        <v>3</v>
      </c>
      <c r="E107" s="19" t="s">
        <v>4</v>
      </c>
      <c r="F107" s="19" t="s">
        <v>5</v>
      </c>
      <c r="G107" s="20" t="s">
        <v>6</v>
      </c>
    </row>
    <row r="108" spans="1:7" ht="90" x14ac:dyDescent="0.25">
      <c r="A108" s="37" t="s">
        <v>71</v>
      </c>
      <c r="B108" s="36" t="s">
        <v>72</v>
      </c>
      <c r="C108" s="37" t="s">
        <v>8</v>
      </c>
      <c r="D108" s="37" t="s">
        <v>9</v>
      </c>
      <c r="E108" s="38">
        <v>0.15709999999999999</v>
      </c>
      <c r="F108" s="34">
        <v>9.48</v>
      </c>
      <c r="G108" s="39">
        <f>ROUND((E108*F108),2)</f>
        <v>1.49</v>
      </c>
    </row>
    <row r="109" spans="1:7" ht="30" x14ac:dyDescent="0.25">
      <c r="A109" s="37" t="s">
        <v>73</v>
      </c>
      <c r="B109" s="36" t="s">
        <v>74</v>
      </c>
      <c r="C109" s="37" t="s">
        <v>8</v>
      </c>
      <c r="D109" s="37" t="s">
        <v>14</v>
      </c>
      <c r="E109" s="38">
        <v>1.3913</v>
      </c>
      <c r="F109" s="34">
        <v>6.97</v>
      </c>
      <c r="G109" s="39">
        <f>ROUND((E109*F109),2)</f>
        <v>9.6999999999999993</v>
      </c>
    </row>
    <row r="110" spans="1:7" ht="45" x14ac:dyDescent="0.25">
      <c r="A110" s="37" t="s">
        <v>75</v>
      </c>
      <c r="B110" s="36" t="s">
        <v>76</v>
      </c>
      <c r="C110" s="37" t="s">
        <v>8</v>
      </c>
      <c r="D110" s="37" t="s">
        <v>77</v>
      </c>
      <c r="E110" s="38">
        <v>5.2400000000000002E-2</v>
      </c>
      <c r="F110" s="34">
        <v>3.47</v>
      </c>
      <c r="G110" s="39">
        <f>ROUND((E110*F110),2)</f>
        <v>0.18</v>
      </c>
    </row>
    <row r="111" spans="1:7" x14ac:dyDescent="0.25">
      <c r="A111" s="40"/>
      <c r="B111" s="40"/>
      <c r="C111" s="40"/>
      <c r="D111" s="40"/>
      <c r="E111" s="67" t="s">
        <v>34</v>
      </c>
      <c r="F111" s="67"/>
      <c r="G111" s="41">
        <f>ROUND(SUM(G108:G110),2)</f>
        <v>11.37</v>
      </c>
    </row>
    <row r="112" spans="1:7" x14ac:dyDescent="0.25">
      <c r="A112" s="40"/>
      <c r="B112" s="40"/>
      <c r="C112" s="40"/>
      <c r="D112" s="40"/>
      <c r="E112" s="86" t="s">
        <v>35</v>
      </c>
      <c r="F112" s="86"/>
      <c r="G112" s="33">
        <f>G111+G106+G102+G99</f>
        <v>113.08</v>
      </c>
    </row>
    <row r="113" spans="1:7" x14ac:dyDescent="0.25">
      <c r="A113" s="21"/>
      <c r="B113" s="21"/>
      <c r="C113" s="21"/>
      <c r="D113" s="21"/>
      <c r="E113" s="89"/>
      <c r="F113" s="89"/>
      <c r="G113" s="89"/>
    </row>
    <row r="114" spans="1:7" ht="31.5" customHeight="1" x14ac:dyDescent="0.25">
      <c r="A114" s="64" t="s">
        <v>79</v>
      </c>
      <c r="B114" s="64"/>
      <c r="C114" s="64"/>
      <c r="D114" s="64"/>
      <c r="E114" s="64"/>
      <c r="F114" s="64"/>
      <c r="G114" s="65"/>
    </row>
    <row r="115" spans="1:7" ht="31.5" x14ac:dyDescent="0.25">
      <c r="A115" s="66" t="s">
        <v>59</v>
      </c>
      <c r="B115" s="66"/>
      <c r="C115" s="19" t="s">
        <v>2</v>
      </c>
      <c r="D115" s="19" t="s">
        <v>3</v>
      </c>
      <c r="E115" s="19" t="s">
        <v>4</v>
      </c>
      <c r="F115" s="19" t="s">
        <v>5</v>
      </c>
      <c r="G115" s="20" t="s">
        <v>6</v>
      </c>
    </row>
    <row r="116" spans="1:7" ht="90" x14ac:dyDescent="0.25">
      <c r="A116" s="37" t="s">
        <v>60</v>
      </c>
      <c r="B116" s="36" t="s">
        <v>61</v>
      </c>
      <c r="C116" s="37" t="s">
        <v>8</v>
      </c>
      <c r="D116" s="37" t="s">
        <v>62</v>
      </c>
      <c r="E116" s="38">
        <v>6.1199999999999997E-2</v>
      </c>
      <c r="F116" s="34">
        <v>181.72</v>
      </c>
      <c r="G116" s="39">
        <f>ROUND((E116*F116),2)</f>
        <v>11.12</v>
      </c>
    </row>
    <row r="117" spans="1:7" ht="90" x14ac:dyDescent="0.25">
      <c r="A117" s="37" t="s">
        <v>63</v>
      </c>
      <c r="B117" s="36" t="s">
        <v>64</v>
      </c>
      <c r="C117" s="37" t="s">
        <v>8</v>
      </c>
      <c r="D117" s="37" t="s">
        <v>65</v>
      </c>
      <c r="E117" s="38">
        <v>3.4200000000000001E-2</v>
      </c>
      <c r="F117" s="34">
        <v>414.03</v>
      </c>
      <c r="G117" s="39">
        <f>ROUND((E117*F117),2)</f>
        <v>14.16</v>
      </c>
    </row>
    <row r="118" spans="1:7" x14ac:dyDescent="0.25">
      <c r="A118" s="40"/>
      <c r="B118" s="40"/>
      <c r="C118" s="40"/>
      <c r="D118" s="40"/>
      <c r="E118" s="67" t="s">
        <v>66</v>
      </c>
      <c r="F118" s="67"/>
      <c r="G118" s="41">
        <f>ROUND(SUM(G116:G117),2)</f>
        <v>25.28</v>
      </c>
    </row>
    <row r="119" spans="1:7" ht="31.5" x14ac:dyDescent="0.25">
      <c r="A119" s="66" t="s">
        <v>1</v>
      </c>
      <c r="B119" s="66"/>
      <c r="C119" s="19" t="s">
        <v>2</v>
      </c>
      <c r="D119" s="19" t="s">
        <v>3</v>
      </c>
      <c r="E119" s="19" t="s">
        <v>4</v>
      </c>
      <c r="F119" s="19" t="s">
        <v>5</v>
      </c>
      <c r="G119" s="20" t="s">
        <v>6</v>
      </c>
    </row>
    <row r="120" spans="1:7" ht="60" x14ac:dyDescent="0.25">
      <c r="A120" s="37">
        <v>38405</v>
      </c>
      <c r="B120" s="36" t="s">
        <v>67</v>
      </c>
      <c r="C120" s="37" t="s">
        <v>8</v>
      </c>
      <c r="D120" s="37" t="s">
        <v>9</v>
      </c>
      <c r="E120" s="38">
        <v>0.1426</v>
      </c>
      <c r="F120" s="34">
        <v>469.81</v>
      </c>
      <c r="G120" s="39">
        <f>ROUND((E120*F120),2)</f>
        <v>66.989999999999995</v>
      </c>
    </row>
    <row r="121" spans="1:7" x14ac:dyDescent="0.25">
      <c r="A121" s="40"/>
      <c r="B121" s="40"/>
      <c r="C121" s="40"/>
      <c r="D121" s="40"/>
      <c r="E121" s="67" t="s">
        <v>19</v>
      </c>
      <c r="F121" s="67"/>
      <c r="G121" s="41">
        <f>ROUND(SUM(G120),2)</f>
        <v>66.989999999999995</v>
      </c>
    </row>
    <row r="122" spans="1:7" ht="31.5" x14ac:dyDescent="0.25">
      <c r="A122" s="66" t="s">
        <v>20</v>
      </c>
      <c r="B122" s="66"/>
      <c r="C122" s="19" t="s">
        <v>2</v>
      </c>
      <c r="D122" s="19" t="s">
        <v>3</v>
      </c>
      <c r="E122" s="19" t="s">
        <v>4</v>
      </c>
      <c r="F122" s="19" t="s">
        <v>5</v>
      </c>
      <c r="G122" s="20" t="s">
        <v>6</v>
      </c>
    </row>
    <row r="123" spans="1:7" ht="30" x14ac:dyDescent="0.25">
      <c r="A123" s="37" t="s">
        <v>68</v>
      </c>
      <c r="B123" s="36" t="s">
        <v>69</v>
      </c>
      <c r="C123" s="37" t="s">
        <v>8</v>
      </c>
      <c r="D123" s="37" t="s">
        <v>23</v>
      </c>
      <c r="E123" s="38">
        <v>6.4000000000000003E-3</v>
      </c>
      <c r="F123" s="34">
        <v>132.72999999999999</v>
      </c>
      <c r="G123" s="39">
        <f>ROUND((E123*F123),2)</f>
        <v>0.85</v>
      </c>
    </row>
    <row r="124" spans="1:7" ht="30" x14ac:dyDescent="0.25">
      <c r="A124" s="37" t="s">
        <v>28</v>
      </c>
      <c r="B124" s="36" t="s">
        <v>70</v>
      </c>
      <c r="C124" s="37" t="s">
        <v>8</v>
      </c>
      <c r="D124" s="37" t="s">
        <v>23</v>
      </c>
      <c r="E124" s="38">
        <v>0.27950000000000003</v>
      </c>
      <c r="F124" s="34">
        <v>30.74</v>
      </c>
      <c r="G124" s="39">
        <f>ROUND((E124*F124),2)</f>
        <v>8.59</v>
      </c>
    </row>
    <row r="125" spans="1:7" ht="30.75" customHeight="1" x14ac:dyDescent="0.25">
      <c r="A125" s="40"/>
      <c r="B125" s="40"/>
      <c r="C125" s="40"/>
      <c r="D125" s="40"/>
      <c r="E125" s="67" t="s">
        <v>30</v>
      </c>
      <c r="F125" s="67"/>
      <c r="G125" s="41">
        <f>ROUND(SUM(G123:G124),2)</f>
        <v>9.44</v>
      </c>
    </row>
    <row r="126" spans="1:7" ht="31.5" x14ac:dyDescent="0.25">
      <c r="A126" s="66" t="s">
        <v>31</v>
      </c>
      <c r="B126" s="66"/>
      <c r="C126" s="19" t="s">
        <v>2</v>
      </c>
      <c r="D126" s="19" t="s">
        <v>3</v>
      </c>
      <c r="E126" s="19" t="s">
        <v>4</v>
      </c>
      <c r="F126" s="19" t="s">
        <v>5</v>
      </c>
      <c r="G126" s="20" t="s">
        <v>6</v>
      </c>
    </row>
    <row r="127" spans="1:7" ht="90" x14ac:dyDescent="0.25">
      <c r="A127" s="37" t="s">
        <v>71</v>
      </c>
      <c r="B127" s="36" t="s">
        <v>72</v>
      </c>
      <c r="C127" s="37" t="s">
        <v>8</v>
      </c>
      <c r="D127" s="37" t="s">
        <v>9</v>
      </c>
      <c r="E127" s="38">
        <v>0.15709999999999999</v>
      </c>
      <c r="F127" s="34">
        <v>9.48</v>
      </c>
      <c r="G127" s="39">
        <f>ROUND((E127*F127),2)</f>
        <v>1.49</v>
      </c>
    </row>
    <row r="128" spans="1:7" ht="30" x14ac:dyDescent="0.25">
      <c r="A128" s="37" t="s">
        <v>73</v>
      </c>
      <c r="B128" s="36" t="s">
        <v>74</v>
      </c>
      <c r="C128" s="37" t="s">
        <v>8</v>
      </c>
      <c r="D128" s="37" t="s">
        <v>14</v>
      </c>
      <c r="E128" s="38">
        <v>1.3913</v>
      </c>
      <c r="F128" s="34">
        <v>6.97</v>
      </c>
      <c r="G128" s="39">
        <f>ROUND((E128*F128),2)</f>
        <v>9.6999999999999993</v>
      </c>
    </row>
    <row r="129" spans="1:7" ht="45" x14ac:dyDescent="0.25">
      <c r="A129" s="37" t="s">
        <v>75</v>
      </c>
      <c r="B129" s="36" t="s">
        <v>76</v>
      </c>
      <c r="C129" s="37" t="s">
        <v>8</v>
      </c>
      <c r="D129" s="37" t="s">
        <v>77</v>
      </c>
      <c r="E129" s="38">
        <v>5.2400000000000002E-2</v>
      </c>
      <c r="F129" s="34">
        <v>3.47</v>
      </c>
      <c r="G129" s="39">
        <f>ROUND((E129*F129),2)</f>
        <v>0.18</v>
      </c>
    </row>
    <row r="130" spans="1:7" x14ac:dyDescent="0.25">
      <c r="A130" s="40"/>
      <c r="B130" s="40"/>
      <c r="C130" s="40"/>
      <c r="D130" s="40"/>
      <c r="E130" s="67" t="s">
        <v>34</v>
      </c>
      <c r="F130" s="67"/>
      <c r="G130" s="41">
        <f>ROUND(SUM(G127:G129),2)</f>
        <v>11.37</v>
      </c>
    </row>
    <row r="131" spans="1:7" x14ac:dyDescent="0.25">
      <c r="A131" s="40"/>
      <c r="B131" s="40"/>
      <c r="C131" s="40"/>
      <c r="D131" s="40"/>
      <c r="E131" s="86" t="s">
        <v>35</v>
      </c>
      <c r="F131" s="86"/>
      <c r="G131" s="33">
        <f>G130+G125+G121+G118</f>
        <v>113.08</v>
      </c>
    </row>
    <row r="132" spans="1:7" x14ac:dyDescent="0.25">
      <c r="A132" s="21"/>
      <c r="B132" s="21"/>
      <c r="C132" s="21"/>
      <c r="D132" s="21"/>
      <c r="E132" s="83"/>
      <c r="F132" s="83"/>
      <c r="G132" s="83"/>
    </row>
    <row r="133" spans="1:7" x14ac:dyDescent="0.25">
      <c r="A133" s="64" t="s">
        <v>80</v>
      </c>
      <c r="B133" s="64"/>
      <c r="C133" s="64"/>
      <c r="D133" s="64"/>
      <c r="E133" s="64"/>
      <c r="F133" s="64"/>
      <c r="G133" s="65"/>
    </row>
    <row r="134" spans="1:7" ht="31.5" x14ac:dyDescent="0.25">
      <c r="A134" s="66" t="s">
        <v>59</v>
      </c>
      <c r="B134" s="66"/>
      <c r="C134" s="19" t="s">
        <v>2</v>
      </c>
      <c r="D134" s="19" t="s">
        <v>3</v>
      </c>
      <c r="E134" s="19" t="s">
        <v>4</v>
      </c>
      <c r="F134" s="19" t="s">
        <v>5</v>
      </c>
      <c r="G134" s="20" t="s">
        <v>6</v>
      </c>
    </row>
    <row r="135" spans="1:7" ht="45" x14ac:dyDescent="0.25">
      <c r="A135" s="37" t="s">
        <v>81</v>
      </c>
      <c r="B135" s="36" t="s">
        <v>82</v>
      </c>
      <c r="C135" s="37" t="s">
        <v>8</v>
      </c>
      <c r="D135" s="37" t="s">
        <v>62</v>
      </c>
      <c r="E135" s="38">
        <v>0.13</v>
      </c>
      <c r="F135" s="34">
        <v>0.56000000000000005</v>
      </c>
      <c r="G135" s="39">
        <f>ROUND((E135*F135),2)</f>
        <v>7.0000000000000007E-2</v>
      </c>
    </row>
    <row r="136" spans="1:7" ht="45" x14ac:dyDescent="0.25">
      <c r="A136" s="37" t="s">
        <v>83</v>
      </c>
      <c r="B136" s="36" t="s">
        <v>84</v>
      </c>
      <c r="C136" s="37" t="s">
        <v>8</v>
      </c>
      <c r="D136" s="37" t="s">
        <v>65</v>
      </c>
      <c r="E136" s="38">
        <v>9.4E-2</v>
      </c>
      <c r="F136" s="34">
        <v>1.37</v>
      </c>
      <c r="G136" s="39">
        <f>ROUND((E136*F136),2)</f>
        <v>0.13</v>
      </c>
    </row>
    <row r="137" spans="1:7" x14ac:dyDescent="0.25">
      <c r="A137" s="40"/>
      <c r="B137" s="40"/>
      <c r="C137" s="40"/>
      <c r="D137" s="40"/>
      <c r="E137" s="67" t="s">
        <v>66</v>
      </c>
      <c r="F137" s="67"/>
      <c r="G137" s="41">
        <f>ROUND(SUM(G135:G136),2)</f>
        <v>0.2</v>
      </c>
    </row>
    <row r="138" spans="1:7" ht="31.5" x14ac:dyDescent="0.25">
      <c r="A138" s="66" t="s">
        <v>1</v>
      </c>
      <c r="B138" s="66"/>
      <c r="C138" s="19" t="s">
        <v>2</v>
      </c>
      <c r="D138" s="19" t="s">
        <v>3</v>
      </c>
      <c r="E138" s="19" t="s">
        <v>4</v>
      </c>
      <c r="F138" s="19" t="s">
        <v>5</v>
      </c>
      <c r="G138" s="20" t="s">
        <v>6</v>
      </c>
    </row>
    <row r="139" spans="1:7" ht="75" x14ac:dyDescent="0.25">
      <c r="A139" s="37">
        <v>1525</v>
      </c>
      <c r="B139" s="36" t="s">
        <v>85</v>
      </c>
      <c r="C139" s="37" t="s">
        <v>8</v>
      </c>
      <c r="D139" s="37" t="s">
        <v>9</v>
      </c>
      <c r="E139" s="38">
        <v>1.103</v>
      </c>
      <c r="F139" s="34">
        <v>505.18</v>
      </c>
      <c r="G139" s="39">
        <f>ROUND((E139*F139),2)</f>
        <v>557.21</v>
      </c>
    </row>
    <row r="140" spans="1:7" x14ac:dyDescent="0.25">
      <c r="A140" s="40"/>
      <c r="B140" s="40"/>
      <c r="C140" s="40"/>
      <c r="D140" s="40"/>
      <c r="E140" s="67" t="s">
        <v>19</v>
      </c>
      <c r="F140" s="67"/>
      <c r="G140" s="41">
        <f>ROUND(SUM(G139),2)</f>
        <v>557.21</v>
      </c>
    </row>
    <row r="141" spans="1:7" ht="31.5" x14ac:dyDescent="0.25">
      <c r="A141" s="66" t="s">
        <v>20</v>
      </c>
      <c r="B141" s="66"/>
      <c r="C141" s="19" t="s">
        <v>2</v>
      </c>
      <c r="D141" s="19" t="s">
        <v>3</v>
      </c>
      <c r="E141" s="19" t="s">
        <v>4</v>
      </c>
      <c r="F141" s="19" t="s">
        <v>5</v>
      </c>
      <c r="G141" s="20" t="s">
        <v>6</v>
      </c>
    </row>
    <row r="142" spans="1:7" ht="30" x14ac:dyDescent="0.25">
      <c r="A142" s="37" t="s">
        <v>86</v>
      </c>
      <c r="B142" s="36" t="s">
        <v>87</v>
      </c>
      <c r="C142" s="37" t="s">
        <v>8</v>
      </c>
      <c r="D142" s="37" t="s">
        <v>23</v>
      </c>
      <c r="E142" s="38">
        <v>0.224</v>
      </c>
      <c r="F142" s="34">
        <v>35.11</v>
      </c>
      <c r="G142" s="39">
        <f>ROUND((E142*F142),2)</f>
        <v>7.86</v>
      </c>
    </row>
    <row r="143" spans="1:7" ht="30" x14ac:dyDescent="0.25">
      <c r="A143" s="37" t="s">
        <v>26</v>
      </c>
      <c r="B143" s="36" t="s">
        <v>88</v>
      </c>
      <c r="C143" s="37" t="s">
        <v>8</v>
      </c>
      <c r="D143" s="37" t="s">
        <v>23</v>
      </c>
      <c r="E143" s="38">
        <v>0.224</v>
      </c>
      <c r="F143" s="34">
        <v>35.58</v>
      </c>
      <c r="G143" s="39">
        <f>ROUND((E143*F143),2)</f>
        <v>7.97</v>
      </c>
    </row>
    <row r="144" spans="1:7" ht="30" x14ac:dyDescent="0.25">
      <c r="A144" s="37" t="s">
        <v>28</v>
      </c>
      <c r="B144" s="36" t="s">
        <v>70</v>
      </c>
      <c r="C144" s="37" t="s">
        <v>8</v>
      </c>
      <c r="D144" s="37" t="s">
        <v>23</v>
      </c>
      <c r="E144" s="38">
        <v>1.345</v>
      </c>
      <c r="F144" s="34">
        <v>30.74</v>
      </c>
      <c r="G144" s="39">
        <f>ROUND((E144*F144),2)</f>
        <v>41.35</v>
      </c>
    </row>
    <row r="145" spans="1:7" ht="30.75" customHeight="1" x14ac:dyDescent="0.25">
      <c r="A145" s="40"/>
      <c r="B145" s="40"/>
      <c r="C145" s="40"/>
      <c r="D145" s="40"/>
      <c r="E145" s="67" t="s">
        <v>30</v>
      </c>
      <c r="F145" s="67"/>
      <c r="G145" s="41">
        <f>ROUND(SUM(G142:G144),2)</f>
        <v>57.18</v>
      </c>
    </row>
    <row r="146" spans="1:7" x14ac:dyDescent="0.25">
      <c r="A146" s="40"/>
      <c r="B146" s="40"/>
      <c r="C146" s="40"/>
      <c r="D146" s="40"/>
      <c r="E146" s="86" t="s">
        <v>35</v>
      </c>
      <c r="F146" s="86"/>
      <c r="G146" s="33">
        <f>G145+G140+G137</f>
        <v>614.59</v>
      </c>
    </row>
    <row r="147" spans="1:7" x14ac:dyDescent="0.25">
      <c r="A147" s="40"/>
      <c r="B147" s="40"/>
      <c r="C147" s="40"/>
      <c r="D147" s="40"/>
      <c r="E147" s="45"/>
      <c r="F147" s="45"/>
      <c r="G147" s="46"/>
    </row>
    <row r="148" spans="1:7" x14ac:dyDescent="0.25">
      <c r="A148" s="64" t="s">
        <v>80</v>
      </c>
      <c r="B148" s="64"/>
      <c r="C148" s="64"/>
      <c r="D148" s="64"/>
      <c r="E148" s="64"/>
      <c r="F148" s="64"/>
      <c r="G148" s="65"/>
    </row>
    <row r="149" spans="1:7" ht="31.5" x14ac:dyDescent="0.25">
      <c r="A149" s="66" t="s">
        <v>59</v>
      </c>
      <c r="B149" s="66"/>
      <c r="C149" s="19" t="s">
        <v>2</v>
      </c>
      <c r="D149" s="19" t="s">
        <v>3</v>
      </c>
      <c r="E149" s="19" t="s">
        <v>4</v>
      </c>
      <c r="F149" s="19" t="s">
        <v>5</v>
      </c>
      <c r="G149" s="20" t="s">
        <v>6</v>
      </c>
    </row>
    <row r="150" spans="1:7" ht="45" x14ac:dyDescent="0.25">
      <c r="A150" s="37" t="s">
        <v>81</v>
      </c>
      <c r="B150" s="36" t="s">
        <v>82</v>
      </c>
      <c r="C150" s="37" t="s">
        <v>8</v>
      </c>
      <c r="D150" s="37" t="s">
        <v>62</v>
      </c>
      <c r="E150" s="38">
        <v>0.13</v>
      </c>
      <c r="F150" s="34">
        <v>0.56000000000000005</v>
      </c>
      <c r="G150" s="39">
        <f>ROUND((E150*F150),2)</f>
        <v>7.0000000000000007E-2</v>
      </c>
    </row>
    <row r="151" spans="1:7" ht="45" x14ac:dyDescent="0.25">
      <c r="A151" s="37" t="s">
        <v>83</v>
      </c>
      <c r="B151" s="36" t="s">
        <v>84</v>
      </c>
      <c r="C151" s="37" t="s">
        <v>8</v>
      </c>
      <c r="D151" s="37" t="s">
        <v>65</v>
      </c>
      <c r="E151" s="38">
        <v>9.4E-2</v>
      </c>
      <c r="F151" s="34">
        <v>1.37</v>
      </c>
      <c r="G151" s="39">
        <f>ROUND((E151*F151),2)</f>
        <v>0.13</v>
      </c>
    </row>
    <row r="152" spans="1:7" x14ac:dyDescent="0.25">
      <c r="A152" s="40"/>
      <c r="B152" s="40"/>
      <c r="C152" s="40"/>
      <c r="D152" s="40"/>
      <c r="E152" s="67" t="s">
        <v>66</v>
      </c>
      <c r="F152" s="67"/>
      <c r="G152" s="41">
        <f>ROUND(SUM(G150:G151),2)</f>
        <v>0.2</v>
      </c>
    </row>
    <row r="153" spans="1:7" ht="31.5" x14ac:dyDescent="0.25">
      <c r="A153" s="66" t="s">
        <v>1</v>
      </c>
      <c r="B153" s="66"/>
      <c r="C153" s="19" t="s">
        <v>2</v>
      </c>
      <c r="D153" s="19" t="s">
        <v>3</v>
      </c>
      <c r="E153" s="19" t="s">
        <v>4</v>
      </c>
      <c r="F153" s="19" t="s">
        <v>5</v>
      </c>
      <c r="G153" s="20" t="s">
        <v>6</v>
      </c>
    </row>
    <row r="154" spans="1:7" ht="75" x14ac:dyDescent="0.25">
      <c r="A154" s="37">
        <v>1525</v>
      </c>
      <c r="B154" s="36" t="s">
        <v>85</v>
      </c>
      <c r="C154" s="37" t="s">
        <v>8</v>
      </c>
      <c r="D154" s="37" t="s">
        <v>9</v>
      </c>
      <c r="E154" s="38">
        <v>1.103</v>
      </c>
      <c r="F154" s="34">
        <v>505.18</v>
      </c>
      <c r="G154" s="39">
        <f>ROUND((E154*F154),2)</f>
        <v>557.21</v>
      </c>
    </row>
    <row r="155" spans="1:7" x14ac:dyDescent="0.25">
      <c r="A155" s="40"/>
      <c r="B155" s="40"/>
      <c r="C155" s="40"/>
      <c r="D155" s="40"/>
      <c r="E155" s="67" t="s">
        <v>19</v>
      </c>
      <c r="F155" s="67"/>
      <c r="G155" s="41">
        <f>ROUND(SUM(G154),2)</f>
        <v>557.21</v>
      </c>
    </row>
    <row r="156" spans="1:7" ht="31.5" x14ac:dyDescent="0.25">
      <c r="A156" s="66" t="s">
        <v>20</v>
      </c>
      <c r="B156" s="66"/>
      <c r="C156" s="19" t="s">
        <v>2</v>
      </c>
      <c r="D156" s="19" t="s">
        <v>3</v>
      </c>
      <c r="E156" s="19" t="s">
        <v>4</v>
      </c>
      <c r="F156" s="19" t="s">
        <v>5</v>
      </c>
      <c r="G156" s="20" t="s">
        <v>6</v>
      </c>
    </row>
    <row r="157" spans="1:7" ht="30" x14ac:dyDescent="0.25">
      <c r="A157" s="37" t="s">
        <v>86</v>
      </c>
      <c r="B157" s="36" t="s">
        <v>87</v>
      </c>
      <c r="C157" s="37" t="s">
        <v>8</v>
      </c>
      <c r="D157" s="37" t="s">
        <v>23</v>
      </c>
      <c r="E157" s="38">
        <v>0.224</v>
      </c>
      <c r="F157" s="34">
        <v>35.11</v>
      </c>
      <c r="G157" s="39">
        <f>ROUND((E157*F157),2)</f>
        <v>7.86</v>
      </c>
    </row>
    <row r="158" spans="1:7" ht="30" x14ac:dyDescent="0.25">
      <c r="A158" s="37" t="s">
        <v>26</v>
      </c>
      <c r="B158" s="36" t="s">
        <v>88</v>
      </c>
      <c r="C158" s="37" t="s">
        <v>8</v>
      </c>
      <c r="D158" s="37" t="s">
        <v>23</v>
      </c>
      <c r="E158" s="38">
        <v>0.224</v>
      </c>
      <c r="F158" s="34">
        <v>35.58</v>
      </c>
      <c r="G158" s="39">
        <f>ROUND((E158*F158),2)</f>
        <v>7.97</v>
      </c>
    </row>
    <row r="159" spans="1:7" ht="30" x14ac:dyDescent="0.25">
      <c r="A159" s="37" t="s">
        <v>28</v>
      </c>
      <c r="B159" s="36" t="s">
        <v>70</v>
      </c>
      <c r="C159" s="37" t="s">
        <v>8</v>
      </c>
      <c r="D159" s="37" t="s">
        <v>23</v>
      </c>
      <c r="E159" s="38">
        <v>1.345</v>
      </c>
      <c r="F159" s="34">
        <v>30.74</v>
      </c>
      <c r="G159" s="39">
        <f>ROUND((E159*F159),2)</f>
        <v>41.35</v>
      </c>
    </row>
    <row r="160" spans="1:7" ht="32.25" customHeight="1" x14ac:dyDescent="0.25">
      <c r="A160" s="40"/>
      <c r="B160" s="40"/>
      <c r="C160" s="40"/>
      <c r="D160" s="40"/>
      <c r="E160" s="67" t="s">
        <v>30</v>
      </c>
      <c r="F160" s="67"/>
      <c r="G160" s="41">
        <f>ROUND(SUM(G157:G159),2)</f>
        <v>57.18</v>
      </c>
    </row>
    <row r="161" spans="1:7" x14ac:dyDescent="0.25">
      <c r="A161" s="40"/>
      <c r="B161" s="40"/>
      <c r="C161" s="40"/>
      <c r="D161" s="40"/>
      <c r="E161" s="86" t="s">
        <v>35</v>
      </c>
      <c r="F161" s="86"/>
      <c r="G161" s="33">
        <f>G160+G155+G152</f>
        <v>614.59</v>
      </c>
    </row>
    <row r="162" spans="1:7" x14ac:dyDescent="0.25">
      <c r="A162" s="21"/>
      <c r="B162" s="21"/>
      <c r="C162" s="21"/>
      <c r="D162" s="21"/>
      <c r="E162" s="83"/>
      <c r="F162" s="83"/>
      <c r="G162" s="83"/>
    </row>
    <row r="163" spans="1:7" x14ac:dyDescent="0.25">
      <c r="A163" s="64" t="s">
        <v>80</v>
      </c>
      <c r="B163" s="64"/>
      <c r="C163" s="64"/>
      <c r="D163" s="64"/>
      <c r="E163" s="64"/>
      <c r="F163" s="64"/>
      <c r="G163" s="65"/>
    </row>
    <row r="164" spans="1:7" ht="31.5" x14ac:dyDescent="0.25">
      <c r="A164" s="66" t="s">
        <v>59</v>
      </c>
      <c r="B164" s="66"/>
      <c r="C164" s="19" t="s">
        <v>2</v>
      </c>
      <c r="D164" s="19" t="s">
        <v>3</v>
      </c>
      <c r="E164" s="19" t="s">
        <v>4</v>
      </c>
      <c r="F164" s="19" t="s">
        <v>5</v>
      </c>
      <c r="G164" s="20" t="s">
        <v>6</v>
      </c>
    </row>
    <row r="165" spans="1:7" ht="45" x14ac:dyDescent="0.25">
      <c r="A165" s="37" t="s">
        <v>81</v>
      </c>
      <c r="B165" s="36" t="s">
        <v>82</v>
      </c>
      <c r="C165" s="37" t="s">
        <v>8</v>
      </c>
      <c r="D165" s="37" t="s">
        <v>62</v>
      </c>
      <c r="E165" s="38">
        <v>0.13</v>
      </c>
      <c r="F165" s="34">
        <v>0.56000000000000005</v>
      </c>
      <c r="G165" s="39">
        <f>ROUND((E165*F165),2)</f>
        <v>7.0000000000000007E-2</v>
      </c>
    </row>
    <row r="166" spans="1:7" ht="45" x14ac:dyDescent="0.25">
      <c r="A166" s="37" t="s">
        <v>83</v>
      </c>
      <c r="B166" s="36" t="s">
        <v>84</v>
      </c>
      <c r="C166" s="37" t="s">
        <v>8</v>
      </c>
      <c r="D166" s="37" t="s">
        <v>65</v>
      </c>
      <c r="E166" s="38">
        <v>9.4E-2</v>
      </c>
      <c r="F166" s="34">
        <v>1.37</v>
      </c>
      <c r="G166" s="39">
        <f>ROUND((E166*F166),2)</f>
        <v>0.13</v>
      </c>
    </row>
    <row r="167" spans="1:7" x14ac:dyDescent="0.25">
      <c r="A167" s="40"/>
      <c r="B167" s="40"/>
      <c r="C167" s="40"/>
      <c r="D167" s="40"/>
      <c r="E167" s="67" t="s">
        <v>66</v>
      </c>
      <c r="F167" s="67"/>
      <c r="G167" s="41">
        <f>ROUND(SUM(G165:G166),2)</f>
        <v>0.2</v>
      </c>
    </row>
    <row r="168" spans="1:7" ht="31.5" x14ac:dyDescent="0.25">
      <c r="A168" s="66" t="s">
        <v>1</v>
      </c>
      <c r="B168" s="66"/>
      <c r="C168" s="19" t="s">
        <v>2</v>
      </c>
      <c r="D168" s="19" t="s">
        <v>3</v>
      </c>
      <c r="E168" s="19" t="s">
        <v>4</v>
      </c>
      <c r="F168" s="19" t="s">
        <v>5</v>
      </c>
      <c r="G168" s="20" t="s">
        <v>6</v>
      </c>
    </row>
    <row r="169" spans="1:7" ht="75" x14ac:dyDescent="0.25">
      <c r="A169" s="37">
        <v>1525</v>
      </c>
      <c r="B169" s="36" t="s">
        <v>85</v>
      </c>
      <c r="C169" s="37" t="s">
        <v>8</v>
      </c>
      <c r="D169" s="37" t="s">
        <v>9</v>
      </c>
      <c r="E169" s="38">
        <v>1.103</v>
      </c>
      <c r="F169" s="34">
        <v>505.18</v>
      </c>
      <c r="G169" s="39">
        <f>ROUND((E169*F169),2)</f>
        <v>557.21</v>
      </c>
    </row>
    <row r="170" spans="1:7" x14ac:dyDescent="0.25">
      <c r="A170" s="40"/>
      <c r="B170" s="40"/>
      <c r="C170" s="40"/>
      <c r="D170" s="40"/>
      <c r="E170" s="67" t="s">
        <v>19</v>
      </c>
      <c r="F170" s="67"/>
      <c r="G170" s="41">
        <f>ROUND(SUM(G169),2)</f>
        <v>557.21</v>
      </c>
    </row>
    <row r="171" spans="1:7" ht="31.5" x14ac:dyDescent="0.25">
      <c r="A171" s="66" t="s">
        <v>20</v>
      </c>
      <c r="B171" s="66"/>
      <c r="C171" s="19" t="s">
        <v>2</v>
      </c>
      <c r="D171" s="19" t="s">
        <v>3</v>
      </c>
      <c r="E171" s="19" t="s">
        <v>4</v>
      </c>
      <c r="F171" s="19" t="s">
        <v>5</v>
      </c>
      <c r="G171" s="20" t="s">
        <v>6</v>
      </c>
    </row>
    <row r="172" spans="1:7" ht="30" x14ac:dyDescent="0.25">
      <c r="A172" s="37" t="s">
        <v>86</v>
      </c>
      <c r="B172" s="36" t="s">
        <v>87</v>
      </c>
      <c r="C172" s="37" t="s">
        <v>8</v>
      </c>
      <c r="D172" s="37" t="s">
        <v>23</v>
      </c>
      <c r="E172" s="38">
        <v>0.224</v>
      </c>
      <c r="F172" s="34">
        <v>35.11</v>
      </c>
      <c r="G172" s="39">
        <f>ROUND((E172*F172),2)</f>
        <v>7.86</v>
      </c>
    </row>
    <row r="173" spans="1:7" ht="30" x14ac:dyDescent="0.25">
      <c r="A173" s="37" t="s">
        <v>26</v>
      </c>
      <c r="B173" s="36" t="s">
        <v>88</v>
      </c>
      <c r="C173" s="37" t="s">
        <v>8</v>
      </c>
      <c r="D173" s="37" t="s">
        <v>23</v>
      </c>
      <c r="E173" s="38">
        <v>0.224</v>
      </c>
      <c r="F173" s="34">
        <v>35.58</v>
      </c>
      <c r="G173" s="39">
        <f>ROUND((E173*F173),2)</f>
        <v>7.97</v>
      </c>
    </row>
    <row r="174" spans="1:7" ht="30" x14ac:dyDescent="0.25">
      <c r="A174" s="37" t="s">
        <v>28</v>
      </c>
      <c r="B174" s="36" t="s">
        <v>70</v>
      </c>
      <c r="C174" s="37" t="s">
        <v>8</v>
      </c>
      <c r="D174" s="37" t="s">
        <v>23</v>
      </c>
      <c r="E174" s="38">
        <v>1.345</v>
      </c>
      <c r="F174" s="34">
        <v>30.74</v>
      </c>
      <c r="G174" s="39">
        <f>ROUND((E174*F174),2)</f>
        <v>41.35</v>
      </c>
    </row>
    <row r="175" spans="1:7" ht="31.5" customHeight="1" x14ac:dyDescent="0.25">
      <c r="A175" s="40"/>
      <c r="B175" s="40"/>
      <c r="C175" s="40"/>
      <c r="D175" s="40"/>
      <c r="E175" s="67" t="s">
        <v>30</v>
      </c>
      <c r="F175" s="67"/>
      <c r="G175" s="41">
        <f>ROUND(SUM(G172:G174),2)</f>
        <v>57.18</v>
      </c>
    </row>
    <row r="176" spans="1:7" x14ac:dyDescent="0.25">
      <c r="A176" s="40"/>
      <c r="B176" s="40"/>
      <c r="C176" s="40"/>
      <c r="D176" s="40"/>
      <c r="E176" s="86" t="s">
        <v>35</v>
      </c>
      <c r="F176" s="86"/>
      <c r="G176" s="33">
        <f>G175+G170+G167</f>
        <v>614.59</v>
      </c>
    </row>
    <row r="177" spans="1:7" x14ac:dyDescent="0.25">
      <c r="A177" s="21"/>
      <c r="B177" s="21"/>
      <c r="C177" s="21"/>
      <c r="D177" s="21"/>
      <c r="E177" s="83"/>
      <c r="F177" s="83"/>
      <c r="G177" s="83"/>
    </row>
    <row r="178" spans="1:7" ht="32.25" customHeight="1" x14ac:dyDescent="0.25">
      <c r="A178" s="64" t="s">
        <v>89</v>
      </c>
      <c r="B178" s="64"/>
      <c r="C178" s="64"/>
      <c r="D178" s="64"/>
      <c r="E178" s="64"/>
      <c r="F178" s="64"/>
      <c r="G178" s="65"/>
    </row>
    <row r="179" spans="1:7" ht="31.5" x14ac:dyDescent="0.25">
      <c r="A179" s="66" t="s">
        <v>59</v>
      </c>
      <c r="B179" s="66"/>
      <c r="C179" s="19" t="s">
        <v>2</v>
      </c>
      <c r="D179" s="19" t="s">
        <v>3</v>
      </c>
      <c r="E179" s="19" t="s">
        <v>4</v>
      </c>
      <c r="F179" s="19" t="s">
        <v>5</v>
      </c>
      <c r="G179" s="20" t="s">
        <v>6</v>
      </c>
    </row>
    <row r="180" spans="1:7" ht="45" x14ac:dyDescent="0.25">
      <c r="A180" s="37" t="s">
        <v>81</v>
      </c>
      <c r="B180" s="36" t="s">
        <v>82</v>
      </c>
      <c r="C180" s="37" t="s">
        <v>8</v>
      </c>
      <c r="D180" s="37" t="s">
        <v>62</v>
      </c>
      <c r="E180" s="38">
        <v>0.13100000000000001</v>
      </c>
      <c r="F180" s="34">
        <v>0.56000000000000005</v>
      </c>
      <c r="G180" s="39">
        <f>ROUND((E180*F180),2)</f>
        <v>7.0000000000000007E-2</v>
      </c>
    </row>
    <row r="181" spans="1:7" ht="45" x14ac:dyDescent="0.25">
      <c r="A181" s="37" t="s">
        <v>83</v>
      </c>
      <c r="B181" s="36" t="s">
        <v>84</v>
      </c>
      <c r="C181" s="37" t="s">
        <v>8</v>
      </c>
      <c r="D181" s="37" t="s">
        <v>65</v>
      </c>
      <c r="E181" s="38">
        <v>0.12</v>
      </c>
      <c r="F181" s="34">
        <v>1.37</v>
      </c>
      <c r="G181" s="39">
        <f>ROUND((E181*F181),2)</f>
        <v>0.16</v>
      </c>
    </row>
    <row r="182" spans="1:7" x14ac:dyDescent="0.25">
      <c r="A182" s="40"/>
      <c r="B182" s="40"/>
      <c r="C182" s="40"/>
      <c r="D182" s="40"/>
      <c r="E182" s="67" t="s">
        <v>66</v>
      </c>
      <c r="F182" s="67"/>
      <c r="G182" s="41">
        <f>ROUND(SUM(G180:G181),2)</f>
        <v>0.23</v>
      </c>
    </row>
    <row r="183" spans="1:7" ht="31.5" x14ac:dyDescent="0.25">
      <c r="A183" s="66" t="s">
        <v>1</v>
      </c>
      <c r="B183" s="66"/>
      <c r="C183" s="19" t="s">
        <v>2</v>
      </c>
      <c r="D183" s="19" t="s">
        <v>3</v>
      </c>
      <c r="E183" s="19" t="s">
        <v>4</v>
      </c>
      <c r="F183" s="19" t="s">
        <v>5</v>
      </c>
      <c r="G183" s="20" t="s">
        <v>6</v>
      </c>
    </row>
    <row r="184" spans="1:7" ht="75" x14ac:dyDescent="0.25">
      <c r="A184" s="37">
        <v>1525</v>
      </c>
      <c r="B184" s="36" t="s">
        <v>85</v>
      </c>
      <c r="C184" s="37" t="s">
        <v>8</v>
      </c>
      <c r="D184" s="37" t="s">
        <v>9</v>
      </c>
      <c r="E184" s="38">
        <v>1.103</v>
      </c>
      <c r="F184" s="34">
        <v>505.18</v>
      </c>
      <c r="G184" s="39">
        <f>ROUND((E184*F184),2)</f>
        <v>557.21</v>
      </c>
    </row>
    <row r="185" spans="1:7" x14ac:dyDescent="0.25">
      <c r="A185" s="40"/>
      <c r="B185" s="40"/>
      <c r="C185" s="40"/>
      <c r="D185" s="40"/>
      <c r="E185" s="67" t="s">
        <v>19</v>
      </c>
      <c r="F185" s="67"/>
      <c r="G185" s="41">
        <f>ROUND(SUM(G184),2)</f>
        <v>557.21</v>
      </c>
    </row>
    <row r="186" spans="1:7" ht="31.5" x14ac:dyDescent="0.25">
      <c r="A186" s="66" t="s">
        <v>20</v>
      </c>
      <c r="B186" s="66"/>
      <c r="C186" s="19" t="s">
        <v>2</v>
      </c>
      <c r="D186" s="19" t="s">
        <v>3</v>
      </c>
      <c r="E186" s="19" t="s">
        <v>4</v>
      </c>
      <c r="F186" s="19" t="s">
        <v>5</v>
      </c>
      <c r="G186" s="20" t="s">
        <v>6</v>
      </c>
    </row>
    <row r="187" spans="1:7" ht="30" x14ac:dyDescent="0.25">
      <c r="A187" s="37" t="s">
        <v>86</v>
      </c>
      <c r="B187" s="36" t="s">
        <v>87</v>
      </c>
      <c r="C187" s="37" t="s">
        <v>8</v>
      </c>
      <c r="D187" s="37" t="s">
        <v>23</v>
      </c>
      <c r="E187" s="38">
        <v>0.125</v>
      </c>
      <c r="F187" s="34">
        <v>35.11</v>
      </c>
      <c r="G187" s="39">
        <f>ROUND((E187*F187),2)</f>
        <v>4.3899999999999997</v>
      </c>
    </row>
    <row r="188" spans="1:7" ht="30" x14ac:dyDescent="0.25">
      <c r="A188" s="37" t="s">
        <v>26</v>
      </c>
      <c r="B188" s="36" t="s">
        <v>88</v>
      </c>
      <c r="C188" s="37" t="s">
        <v>8</v>
      </c>
      <c r="D188" s="37" t="s">
        <v>23</v>
      </c>
      <c r="E188" s="38">
        <v>0.753</v>
      </c>
      <c r="F188" s="34">
        <v>35.58</v>
      </c>
      <c r="G188" s="39">
        <f>ROUND((E188*F188),2)</f>
        <v>26.79</v>
      </c>
    </row>
    <row r="189" spans="1:7" ht="30" x14ac:dyDescent="0.25">
      <c r="A189" s="37" t="s">
        <v>28</v>
      </c>
      <c r="B189" s="36" t="s">
        <v>70</v>
      </c>
      <c r="C189" s="37" t="s">
        <v>8</v>
      </c>
      <c r="D189" s="37" t="s">
        <v>23</v>
      </c>
      <c r="E189" s="38">
        <v>0.82599999999999996</v>
      </c>
      <c r="F189" s="34">
        <v>30.74</v>
      </c>
      <c r="G189" s="39">
        <f>ROUND((E189*F189),2)</f>
        <v>25.39</v>
      </c>
    </row>
    <row r="190" spans="1:7" ht="31.5" customHeight="1" x14ac:dyDescent="0.25">
      <c r="A190" s="40"/>
      <c r="B190" s="40"/>
      <c r="C190" s="40"/>
      <c r="D190" s="40"/>
      <c r="E190" s="67" t="s">
        <v>30</v>
      </c>
      <c r="F190" s="67"/>
      <c r="G190" s="41">
        <f>ROUND(SUM(G187:G189),2)</f>
        <v>56.57</v>
      </c>
    </row>
    <row r="191" spans="1:7" x14ac:dyDescent="0.25">
      <c r="A191" s="40"/>
      <c r="B191" s="40"/>
      <c r="C191" s="40"/>
      <c r="D191" s="40"/>
      <c r="E191" s="86" t="s">
        <v>35</v>
      </c>
      <c r="F191" s="86"/>
      <c r="G191" s="33">
        <f>G190+G185+G182</f>
        <v>614.0100000000001</v>
      </c>
    </row>
    <row r="192" spans="1:7" x14ac:dyDescent="0.25">
      <c r="A192" s="40"/>
      <c r="B192" s="40"/>
      <c r="C192" s="40"/>
      <c r="D192" s="40"/>
      <c r="E192" s="45"/>
      <c r="F192" s="45"/>
      <c r="G192" s="46"/>
    </row>
    <row r="193" spans="1:8" x14ac:dyDescent="0.25">
      <c r="A193" s="40"/>
      <c r="B193" s="40"/>
      <c r="C193" s="40"/>
      <c r="D193" s="40"/>
      <c r="E193" s="45"/>
      <c r="F193" s="45"/>
      <c r="G193" s="46"/>
    </row>
    <row r="194" spans="1:8" x14ac:dyDescent="0.25">
      <c r="A194" s="40"/>
      <c r="B194" s="40"/>
      <c r="C194" s="40"/>
      <c r="D194" s="40"/>
      <c r="E194" s="45"/>
      <c r="F194" s="45"/>
      <c r="G194" s="46"/>
    </row>
    <row r="195" spans="1:8" x14ac:dyDescent="0.25">
      <c r="A195" s="40"/>
      <c r="B195" s="40"/>
      <c r="C195" s="40"/>
      <c r="D195" s="40"/>
      <c r="E195" s="45"/>
      <c r="F195" s="45"/>
      <c r="G195" s="46"/>
    </row>
    <row r="196" spans="1:8" ht="33" customHeight="1" x14ac:dyDescent="0.25">
      <c r="A196" s="64" t="s">
        <v>89</v>
      </c>
      <c r="B196" s="64"/>
      <c r="C196" s="64"/>
      <c r="D196" s="64"/>
      <c r="E196" s="64"/>
      <c r="F196" s="64"/>
      <c r="G196" s="65"/>
    </row>
    <row r="197" spans="1:8" ht="31.5" x14ac:dyDescent="0.25">
      <c r="A197" s="66" t="s">
        <v>59</v>
      </c>
      <c r="B197" s="66"/>
      <c r="C197" s="19" t="s">
        <v>2</v>
      </c>
      <c r="D197" s="19" t="s">
        <v>3</v>
      </c>
      <c r="E197" s="19" t="s">
        <v>4</v>
      </c>
      <c r="F197" s="19" t="s">
        <v>5</v>
      </c>
      <c r="G197" s="20" t="s">
        <v>6</v>
      </c>
    </row>
    <row r="198" spans="1:8" ht="45" x14ac:dyDescent="0.25">
      <c r="A198" s="37" t="s">
        <v>81</v>
      </c>
      <c r="B198" s="36" t="s">
        <v>82</v>
      </c>
      <c r="C198" s="37" t="s">
        <v>8</v>
      </c>
      <c r="D198" s="37" t="s">
        <v>62</v>
      </c>
      <c r="E198" s="38">
        <v>0.13100000000000001</v>
      </c>
      <c r="F198" s="34">
        <v>0.56000000000000005</v>
      </c>
      <c r="G198" s="39">
        <f>ROUND((E198*F198),2)</f>
        <v>7.0000000000000007E-2</v>
      </c>
      <c r="H198" s="30"/>
    </row>
    <row r="199" spans="1:8" ht="45" x14ac:dyDescent="0.25">
      <c r="A199" s="37" t="s">
        <v>83</v>
      </c>
      <c r="B199" s="36" t="s">
        <v>84</v>
      </c>
      <c r="C199" s="37" t="s">
        <v>8</v>
      </c>
      <c r="D199" s="37" t="s">
        <v>65</v>
      </c>
      <c r="E199" s="38">
        <v>0.12</v>
      </c>
      <c r="F199" s="34">
        <v>1.37</v>
      </c>
      <c r="G199" s="39">
        <f>ROUND((E199*F199),2)</f>
        <v>0.16</v>
      </c>
      <c r="H199" s="30"/>
    </row>
    <row r="200" spans="1:8" x14ac:dyDescent="0.25">
      <c r="A200" s="40"/>
      <c r="B200" s="40"/>
      <c r="C200" s="40"/>
      <c r="D200" s="40"/>
      <c r="E200" s="67" t="s">
        <v>66</v>
      </c>
      <c r="F200" s="67"/>
      <c r="G200" s="41">
        <f>ROUND(SUM(G198:G199),2)</f>
        <v>0.23</v>
      </c>
      <c r="H200" s="30"/>
    </row>
    <row r="201" spans="1:8" ht="31.5" x14ac:dyDescent="0.25">
      <c r="A201" s="66" t="s">
        <v>1</v>
      </c>
      <c r="B201" s="66"/>
      <c r="C201" s="19" t="s">
        <v>2</v>
      </c>
      <c r="D201" s="19" t="s">
        <v>3</v>
      </c>
      <c r="E201" s="19" t="s">
        <v>4</v>
      </c>
      <c r="F201" s="19" t="s">
        <v>5</v>
      </c>
      <c r="G201" s="20" t="s">
        <v>6</v>
      </c>
      <c r="H201" s="30"/>
    </row>
    <row r="202" spans="1:8" ht="75" x14ac:dyDescent="0.25">
      <c r="A202" s="37">
        <v>1525</v>
      </c>
      <c r="B202" s="36" t="s">
        <v>85</v>
      </c>
      <c r="C202" s="37" t="s">
        <v>8</v>
      </c>
      <c r="D202" s="37" t="s">
        <v>9</v>
      </c>
      <c r="E202" s="38">
        <v>1.103</v>
      </c>
      <c r="F202" s="34">
        <v>505.18</v>
      </c>
      <c r="G202" s="39">
        <f>ROUND((E202*F202),2)</f>
        <v>557.21</v>
      </c>
      <c r="H202" s="30"/>
    </row>
    <row r="203" spans="1:8" x14ac:dyDescent="0.25">
      <c r="A203" s="40"/>
      <c r="B203" s="40"/>
      <c r="C203" s="40"/>
      <c r="D203" s="40"/>
      <c r="E203" s="67" t="s">
        <v>19</v>
      </c>
      <c r="F203" s="67"/>
      <c r="G203" s="41">
        <f>ROUND(SUM(G202),2)</f>
        <v>557.21</v>
      </c>
      <c r="H203" s="30"/>
    </row>
    <row r="204" spans="1:8" ht="31.5" x14ac:dyDescent="0.25">
      <c r="A204" s="66" t="s">
        <v>20</v>
      </c>
      <c r="B204" s="66"/>
      <c r="C204" s="19" t="s">
        <v>2</v>
      </c>
      <c r="D204" s="19" t="s">
        <v>3</v>
      </c>
      <c r="E204" s="19" t="s">
        <v>4</v>
      </c>
      <c r="F204" s="19" t="s">
        <v>5</v>
      </c>
      <c r="G204" s="20" t="s">
        <v>6</v>
      </c>
      <c r="H204" s="30"/>
    </row>
    <row r="205" spans="1:8" ht="30" x14ac:dyDescent="0.25">
      <c r="A205" s="37" t="s">
        <v>86</v>
      </c>
      <c r="B205" s="36" t="s">
        <v>87</v>
      </c>
      <c r="C205" s="37" t="s">
        <v>8</v>
      </c>
      <c r="D205" s="37" t="s">
        <v>23</v>
      </c>
      <c r="E205" s="38">
        <v>0.125</v>
      </c>
      <c r="F205" s="34">
        <v>35.11</v>
      </c>
      <c r="G205" s="39">
        <f>ROUND((E205*F205),2)</f>
        <v>4.3899999999999997</v>
      </c>
      <c r="H205" s="30"/>
    </row>
    <row r="206" spans="1:8" ht="30" x14ac:dyDescent="0.25">
      <c r="A206" s="37" t="s">
        <v>26</v>
      </c>
      <c r="B206" s="36" t="s">
        <v>88</v>
      </c>
      <c r="C206" s="37" t="s">
        <v>8</v>
      </c>
      <c r="D206" s="37" t="s">
        <v>23</v>
      </c>
      <c r="E206" s="38">
        <v>0.753</v>
      </c>
      <c r="F206" s="34">
        <v>35.58</v>
      </c>
      <c r="G206" s="39">
        <f>ROUND((E206*F206),2)</f>
        <v>26.79</v>
      </c>
      <c r="H206" s="30"/>
    </row>
    <row r="207" spans="1:8" ht="30" x14ac:dyDescent="0.25">
      <c r="A207" s="37" t="s">
        <v>28</v>
      </c>
      <c r="B207" s="36" t="s">
        <v>70</v>
      </c>
      <c r="C207" s="37" t="s">
        <v>8</v>
      </c>
      <c r="D207" s="37" t="s">
        <v>23</v>
      </c>
      <c r="E207" s="38">
        <v>0.82599999999999996</v>
      </c>
      <c r="F207" s="34">
        <v>30.74</v>
      </c>
      <c r="G207" s="39">
        <f>ROUND((E207*F207),2)</f>
        <v>25.39</v>
      </c>
      <c r="H207" s="30"/>
    </row>
    <row r="208" spans="1:8" ht="31.5" customHeight="1" x14ac:dyDescent="0.25">
      <c r="A208" s="40"/>
      <c r="B208" s="40"/>
      <c r="C208" s="40"/>
      <c r="D208" s="40"/>
      <c r="E208" s="67" t="s">
        <v>30</v>
      </c>
      <c r="F208" s="67"/>
      <c r="G208" s="41">
        <f>ROUND(SUM(G205:G207),2)</f>
        <v>56.57</v>
      </c>
    </row>
    <row r="209" spans="1:7" x14ac:dyDescent="0.25">
      <c r="A209" s="40"/>
      <c r="B209" s="40"/>
      <c r="C209" s="40"/>
      <c r="D209" s="40"/>
      <c r="E209" s="86" t="s">
        <v>35</v>
      </c>
      <c r="F209" s="86"/>
      <c r="G209" s="33">
        <f>G208+G203+G200</f>
        <v>614.0100000000001</v>
      </c>
    </row>
    <row r="210" spans="1:7" x14ac:dyDescent="0.25">
      <c r="A210" s="21"/>
      <c r="B210" s="21"/>
      <c r="C210" s="21"/>
      <c r="D210" s="21"/>
      <c r="E210" s="83"/>
      <c r="F210" s="83"/>
      <c r="G210" s="83"/>
    </row>
    <row r="211" spans="1:7" ht="30" customHeight="1" x14ac:dyDescent="0.25">
      <c r="A211" s="64" t="s">
        <v>89</v>
      </c>
      <c r="B211" s="64"/>
      <c r="C211" s="64"/>
      <c r="D211" s="64"/>
      <c r="E211" s="64"/>
      <c r="F211" s="64"/>
      <c r="G211" s="65"/>
    </row>
    <row r="212" spans="1:7" ht="31.5" x14ac:dyDescent="0.25">
      <c r="A212" s="66" t="s">
        <v>59</v>
      </c>
      <c r="B212" s="66"/>
      <c r="C212" s="19" t="s">
        <v>2</v>
      </c>
      <c r="D212" s="19" t="s">
        <v>3</v>
      </c>
      <c r="E212" s="19" t="s">
        <v>4</v>
      </c>
      <c r="F212" s="19" t="s">
        <v>5</v>
      </c>
      <c r="G212" s="20" t="s">
        <v>6</v>
      </c>
    </row>
    <row r="213" spans="1:7" ht="45" x14ac:dyDescent="0.25">
      <c r="A213" s="37" t="s">
        <v>81</v>
      </c>
      <c r="B213" s="36" t="s">
        <v>82</v>
      </c>
      <c r="C213" s="37" t="s">
        <v>8</v>
      </c>
      <c r="D213" s="37" t="s">
        <v>62</v>
      </c>
      <c r="E213" s="38">
        <v>0.13100000000000001</v>
      </c>
      <c r="F213" s="34">
        <v>0.56000000000000005</v>
      </c>
      <c r="G213" s="39">
        <f>ROUND((E213*F213),2)</f>
        <v>7.0000000000000007E-2</v>
      </c>
    </row>
    <row r="214" spans="1:7" ht="45" x14ac:dyDescent="0.25">
      <c r="A214" s="37" t="s">
        <v>83</v>
      </c>
      <c r="B214" s="36" t="s">
        <v>84</v>
      </c>
      <c r="C214" s="37" t="s">
        <v>8</v>
      </c>
      <c r="D214" s="37" t="s">
        <v>65</v>
      </c>
      <c r="E214" s="38">
        <v>0.12</v>
      </c>
      <c r="F214" s="34">
        <v>1.37</v>
      </c>
      <c r="G214" s="39">
        <f>ROUND((E214*F214),2)</f>
        <v>0.16</v>
      </c>
    </row>
    <row r="215" spans="1:7" x14ac:dyDescent="0.25">
      <c r="A215" s="40"/>
      <c r="B215" s="40"/>
      <c r="C215" s="40"/>
      <c r="D215" s="40"/>
      <c r="E215" s="67" t="s">
        <v>66</v>
      </c>
      <c r="F215" s="67"/>
      <c r="G215" s="41">
        <f>ROUND(SUM(G213:G214),2)</f>
        <v>0.23</v>
      </c>
    </row>
    <row r="216" spans="1:7" ht="31.5" x14ac:dyDescent="0.25">
      <c r="A216" s="66" t="s">
        <v>1</v>
      </c>
      <c r="B216" s="66"/>
      <c r="C216" s="19" t="s">
        <v>2</v>
      </c>
      <c r="D216" s="19" t="s">
        <v>3</v>
      </c>
      <c r="E216" s="19" t="s">
        <v>4</v>
      </c>
      <c r="F216" s="19" t="s">
        <v>5</v>
      </c>
      <c r="G216" s="20" t="s">
        <v>6</v>
      </c>
    </row>
    <row r="217" spans="1:7" ht="75" x14ac:dyDescent="0.25">
      <c r="A217" s="37">
        <v>1525</v>
      </c>
      <c r="B217" s="36" t="s">
        <v>85</v>
      </c>
      <c r="C217" s="37" t="s">
        <v>8</v>
      </c>
      <c r="D217" s="37" t="s">
        <v>9</v>
      </c>
      <c r="E217" s="38">
        <v>1.103</v>
      </c>
      <c r="F217" s="34">
        <v>505.18</v>
      </c>
      <c r="G217" s="39">
        <f>ROUND((E217*F217),2)</f>
        <v>557.21</v>
      </c>
    </row>
    <row r="218" spans="1:7" x14ac:dyDescent="0.25">
      <c r="A218" s="40"/>
      <c r="B218" s="40"/>
      <c r="C218" s="40"/>
      <c r="D218" s="40"/>
      <c r="E218" s="67" t="s">
        <v>19</v>
      </c>
      <c r="F218" s="67"/>
      <c r="G218" s="41">
        <f>ROUND(SUM(G217),2)</f>
        <v>557.21</v>
      </c>
    </row>
    <row r="219" spans="1:7" ht="31.5" x14ac:dyDescent="0.25">
      <c r="A219" s="66" t="s">
        <v>20</v>
      </c>
      <c r="B219" s="66"/>
      <c r="C219" s="19" t="s">
        <v>2</v>
      </c>
      <c r="D219" s="19" t="s">
        <v>3</v>
      </c>
      <c r="E219" s="19" t="s">
        <v>4</v>
      </c>
      <c r="F219" s="19" t="s">
        <v>5</v>
      </c>
      <c r="G219" s="20" t="s">
        <v>6</v>
      </c>
    </row>
    <row r="220" spans="1:7" ht="30" x14ac:dyDescent="0.25">
      <c r="A220" s="37" t="s">
        <v>86</v>
      </c>
      <c r="B220" s="36" t="s">
        <v>87</v>
      </c>
      <c r="C220" s="37" t="s">
        <v>8</v>
      </c>
      <c r="D220" s="37" t="s">
        <v>23</v>
      </c>
      <c r="E220" s="38">
        <v>0.125</v>
      </c>
      <c r="F220" s="34">
        <v>35.11</v>
      </c>
      <c r="G220" s="39">
        <f>ROUND((E220*F220),2)</f>
        <v>4.3899999999999997</v>
      </c>
    </row>
    <row r="221" spans="1:7" ht="30" x14ac:dyDescent="0.25">
      <c r="A221" s="37" t="s">
        <v>26</v>
      </c>
      <c r="B221" s="36" t="s">
        <v>88</v>
      </c>
      <c r="C221" s="37" t="s">
        <v>8</v>
      </c>
      <c r="D221" s="37" t="s">
        <v>23</v>
      </c>
      <c r="E221" s="38">
        <v>0.753</v>
      </c>
      <c r="F221" s="34">
        <v>35.58</v>
      </c>
      <c r="G221" s="39">
        <f>ROUND((E221*F221),2)</f>
        <v>26.79</v>
      </c>
    </row>
    <row r="222" spans="1:7" ht="30" x14ac:dyDescent="0.25">
      <c r="A222" s="37" t="s">
        <v>28</v>
      </c>
      <c r="B222" s="36" t="s">
        <v>70</v>
      </c>
      <c r="C222" s="37" t="s">
        <v>8</v>
      </c>
      <c r="D222" s="37" t="s">
        <v>23</v>
      </c>
      <c r="E222" s="38">
        <v>0.82599999999999996</v>
      </c>
      <c r="F222" s="34">
        <v>30.74</v>
      </c>
      <c r="G222" s="39">
        <f>ROUND((E222*F222),2)</f>
        <v>25.39</v>
      </c>
    </row>
    <row r="223" spans="1:7" ht="32.25" customHeight="1" x14ac:dyDescent="0.25">
      <c r="A223" s="40"/>
      <c r="B223" s="40"/>
      <c r="C223" s="40"/>
      <c r="D223" s="40"/>
      <c r="E223" s="67" t="s">
        <v>30</v>
      </c>
      <c r="F223" s="67"/>
      <c r="G223" s="41">
        <f>ROUND(SUM(G220:G222),2)</f>
        <v>56.57</v>
      </c>
    </row>
    <row r="224" spans="1:7" x14ac:dyDescent="0.25">
      <c r="A224" s="40"/>
      <c r="B224" s="40"/>
      <c r="C224" s="40"/>
      <c r="D224" s="40"/>
      <c r="E224" s="86" t="s">
        <v>35</v>
      </c>
      <c r="F224" s="86"/>
      <c r="G224" s="33">
        <f>G223+G218+G215</f>
        <v>614.0100000000001</v>
      </c>
    </row>
    <row r="225" spans="1:7" x14ac:dyDescent="0.25">
      <c r="A225" s="21"/>
      <c r="B225" s="21"/>
      <c r="C225" s="21"/>
      <c r="D225" s="21"/>
      <c r="E225" s="83"/>
      <c r="F225" s="83"/>
      <c r="G225" s="83"/>
    </row>
    <row r="226" spans="1:7" ht="30.75" customHeight="1" x14ac:dyDescent="0.25">
      <c r="A226" s="64" t="s">
        <v>89</v>
      </c>
      <c r="B226" s="64"/>
      <c r="C226" s="64"/>
      <c r="D226" s="64"/>
      <c r="E226" s="64"/>
      <c r="F226" s="64"/>
      <c r="G226" s="65"/>
    </row>
    <row r="227" spans="1:7" ht="31.5" x14ac:dyDescent="0.25">
      <c r="A227" s="66" t="s">
        <v>59</v>
      </c>
      <c r="B227" s="66"/>
      <c r="C227" s="19" t="s">
        <v>2</v>
      </c>
      <c r="D227" s="19" t="s">
        <v>3</v>
      </c>
      <c r="E227" s="19" t="s">
        <v>4</v>
      </c>
      <c r="F227" s="19" t="s">
        <v>5</v>
      </c>
      <c r="G227" s="20" t="s">
        <v>6</v>
      </c>
    </row>
    <row r="228" spans="1:7" ht="45" x14ac:dyDescent="0.25">
      <c r="A228" s="37" t="s">
        <v>81</v>
      </c>
      <c r="B228" s="36" t="s">
        <v>82</v>
      </c>
      <c r="C228" s="37" t="s">
        <v>8</v>
      </c>
      <c r="D228" s="37" t="s">
        <v>62</v>
      </c>
      <c r="E228" s="38">
        <v>0.13100000000000001</v>
      </c>
      <c r="F228" s="34">
        <v>0.56000000000000005</v>
      </c>
      <c r="G228" s="39">
        <f>ROUND((E228*F228),2)</f>
        <v>7.0000000000000007E-2</v>
      </c>
    </row>
    <row r="229" spans="1:7" ht="45" x14ac:dyDescent="0.25">
      <c r="A229" s="37" t="s">
        <v>83</v>
      </c>
      <c r="B229" s="36" t="s">
        <v>84</v>
      </c>
      <c r="C229" s="37" t="s">
        <v>8</v>
      </c>
      <c r="D229" s="37" t="s">
        <v>65</v>
      </c>
      <c r="E229" s="38">
        <v>0.12</v>
      </c>
      <c r="F229" s="34">
        <v>1.37</v>
      </c>
      <c r="G229" s="39">
        <f>ROUND((E229*F229),2)</f>
        <v>0.16</v>
      </c>
    </row>
    <row r="230" spans="1:7" x14ac:dyDescent="0.25">
      <c r="A230" s="40"/>
      <c r="B230" s="40"/>
      <c r="C230" s="40"/>
      <c r="D230" s="40"/>
      <c r="E230" s="67" t="s">
        <v>66</v>
      </c>
      <c r="F230" s="67"/>
      <c r="G230" s="41">
        <f>ROUND(SUM(G228:G229),2)</f>
        <v>0.23</v>
      </c>
    </row>
    <row r="231" spans="1:7" ht="31.5" x14ac:dyDescent="0.25">
      <c r="A231" s="66" t="s">
        <v>1</v>
      </c>
      <c r="B231" s="66"/>
      <c r="C231" s="19" t="s">
        <v>2</v>
      </c>
      <c r="D231" s="19" t="s">
        <v>3</v>
      </c>
      <c r="E231" s="19" t="s">
        <v>4</v>
      </c>
      <c r="F231" s="19" t="s">
        <v>5</v>
      </c>
      <c r="G231" s="20" t="s">
        <v>6</v>
      </c>
    </row>
    <row r="232" spans="1:7" ht="75" x14ac:dyDescent="0.25">
      <c r="A232" s="37">
        <v>1525</v>
      </c>
      <c r="B232" s="36" t="s">
        <v>85</v>
      </c>
      <c r="C232" s="37" t="s">
        <v>8</v>
      </c>
      <c r="D232" s="37" t="s">
        <v>9</v>
      </c>
      <c r="E232" s="38">
        <v>1.103</v>
      </c>
      <c r="F232" s="34">
        <v>505.18</v>
      </c>
      <c r="G232" s="39">
        <f>ROUND((E232*F232),2)</f>
        <v>557.21</v>
      </c>
    </row>
    <row r="233" spans="1:7" x14ac:dyDescent="0.25">
      <c r="A233" s="40"/>
      <c r="B233" s="40"/>
      <c r="C233" s="40"/>
      <c r="D233" s="40"/>
      <c r="E233" s="67" t="s">
        <v>19</v>
      </c>
      <c r="F233" s="67"/>
      <c r="G233" s="41">
        <f>ROUND(SUM(G232),2)</f>
        <v>557.21</v>
      </c>
    </row>
    <row r="234" spans="1:7" ht="31.5" x14ac:dyDescent="0.25">
      <c r="A234" s="66" t="s">
        <v>20</v>
      </c>
      <c r="B234" s="66"/>
      <c r="C234" s="19" t="s">
        <v>2</v>
      </c>
      <c r="D234" s="19" t="s">
        <v>3</v>
      </c>
      <c r="E234" s="19" t="s">
        <v>4</v>
      </c>
      <c r="F234" s="19" t="s">
        <v>5</v>
      </c>
      <c r="G234" s="20" t="s">
        <v>6</v>
      </c>
    </row>
    <row r="235" spans="1:7" ht="30" x14ac:dyDescent="0.25">
      <c r="A235" s="37" t="s">
        <v>86</v>
      </c>
      <c r="B235" s="36" t="s">
        <v>87</v>
      </c>
      <c r="C235" s="37" t="s">
        <v>8</v>
      </c>
      <c r="D235" s="37" t="s">
        <v>23</v>
      </c>
      <c r="E235" s="38">
        <v>0.125</v>
      </c>
      <c r="F235" s="34">
        <v>35.11</v>
      </c>
      <c r="G235" s="39">
        <f>ROUND((E235*F235),2)</f>
        <v>4.3899999999999997</v>
      </c>
    </row>
    <row r="236" spans="1:7" ht="30" x14ac:dyDescent="0.25">
      <c r="A236" s="37" t="s">
        <v>26</v>
      </c>
      <c r="B236" s="36" t="s">
        <v>88</v>
      </c>
      <c r="C236" s="37" t="s">
        <v>8</v>
      </c>
      <c r="D236" s="37" t="s">
        <v>23</v>
      </c>
      <c r="E236" s="38">
        <v>0.753</v>
      </c>
      <c r="F236" s="34">
        <v>35.58</v>
      </c>
      <c r="G236" s="39">
        <f>ROUND((E236*F236),2)</f>
        <v>26.79</v>
      </c>
    </row>
    <row r="237" spans="1:7" ht="30" x14ac:dyDescent="0.25">
      <c r="A237" s="37" t="s">
        <v>28</v>
      </c>
      <c r="B237" s="36" t="s">
        <v>70</v>
      </c>
      <c r="C237" s="37" t="s">
        <v>8</v>
      </c>
      <c r="D237" s="37" t="s">
        <v>23</v>
      </c>
      <c r="E237" s="38">
        <v>0.82599999999999996</v>
      </c>
      <c r="F237" s="34">
        <v>30.74</v>
      </c>
      <c r="G237" s="39">
        <f>ROUND((E237*F237),2)</f>
        <v>25.39</v>
      </c>
    </row>
    <row r="238" spans="1:7" x14ac:dyDescent="0.25">
      <c r="A238" s="40"/>
      <c r="B238" s="40"/>
      <c r="C238" s="40"/>
      <c r="D238" s="40"/>
      <c r="E238" s="67" t="s">
        <v>30</v>
      </c>
      <c r="F238" s="67"/>
      <c r="G238" s="41">
        <f>ROUND(SUM(G235:G237),2)</f>
        <v>56.57</v>
      </c>
    </row>
    <row r="239" spans="1:7" x14ac:dyDescent="0.25">
      <c r="A239" s="40"/>
      <c r="B239" s="40"/>
      <c r="C239" s="40"/>
      <c r="D239" s="40"/>
      <c r="E239" s="86" t="s">
        <v>35</v>
      </c>
      <c r="F239" s="86"/>
      <c r="G239" s="33">
        <f>G238+G233+G230</f>
        <v>614.0100000000001</v>
      </c>
    </row>
    <row r="240" spans="1:7" x14ac:dyDescent="0.25">
      <c r="A240" s="21"/>
      <c r="B240" s="21"/>
      <c r="C240" s="21"/>
      <c r="D240" s="21"/>
      <c r="E240" s="83"/>
      <c r="F240" s="83"/>
      <c r="G240" s="83"/>
    </row>
    <row r="241" spans="1:9" x14ac:dyDescent="0.25">
      <c r="A241" s="64" t="s">
        <v>90</v>
      </c>
      <c r="B241" s="64"/>
      <c r="C241" s="64"/>
      <c r="D241" s="64"/>
      <c r="E241" s="64"/>
      <c r="F241" s="64"/>
      <c r="G241" s="65"/>
    </row>
    <row r="242" spans="1:9" ht="31.5" x14ac:dyDescent="0.25">
      <c r="A242" s="66" t="s">
        <v>1</v>
      </c>
      <c r="B242" s="66"/>
      <c r="C242" s="19" t="s">
        <v>2</v>
      </c>
      <c r="D242" s="19" t="s">
        <v>3</v>
      </c>
      <c r="E242" s="19" t="s">
        <v>4</v>
      </c>
      <c r="F242" s="19" t="s">
        <v>5</v>
      </c>
      <c r="G242" s="20" t="s">
        <v>6</v>
      </c>
      <c r="H242" s="30"/>
    </row>
    <row r="243" spans="1:9" ht="45" x14ac:dyDescent="0.25">
      <c r="A243" s="37">
        <v>1340</v>
      </c>
      <c r="B243" s="36" t="s">
        <v>91</v>
      </c>
      <c r="C243" s="37" t="s">
        <v>8</v>
      </c>
      <c r="D243" s="37" t="s">
        <v>92</v>
      </c>
      <c r="E243" s="38">
        <v>2.27</v>
      </c>
      <c r="F243" s="34">
        <v>44.75</v>
      </c>
      <c r="G243" s="39">
        <f>ROUND((E243*F243),2)</f>
        <v>101.58</v>
      </c>
      <c r="H243" s="30"/>
    </row>
    <row r="244" spans="1:9" ht="30" x14ac:dyDescent="0.25">
      <c r="A244" s="37">
        <v>34665</v>
      </c>
      <c r="B244" s="36" t="s">
        <v>93</v>
      </c>
      <c r="C244" s="37" t="s">
        <v>8</v>
      </c>
      <c r="D244" s="37" t="s">
        <v>92</v>
      </c>
      <c r="E244" s="38">
        <v>1.05</v>
      </c>
      <c r="F244" s="34">
        <v>64.17</v>
      </c>
      <c r="G244" s="39">
        <f>ROUND((E244*F244),2)</f>
        <v>67.38</v>
      </c>
      <c r="H244" s="30"/>
    </row>
    <row r="245" spans="1:9" ht="30" x14ac:dyDescent="0.25">
      <c r="A245" s="37">
        <v>1339</v>
      </c>
      <c r="B245" s="36" t="s">
        <v>94</v>
      </c>
      <c r="C245" s="37" t="s">
        <v>8</v>
      </c>
      <c r="D245" s="37" t="s">
        <v>14</v>
      </c>
      <c r="E245" s="38">
        <v>0.56000000000000005</v>
      </c>
      <c r="F245" s="34">
        <v>38.81</v>
      </c>
      <c r="G245" s="39">
        <f>ROUND((E245*F245),2)</f>
        <v>21.73</v>
      </c>
      <c r="H245" s="30"/>
    </row>
    <row r="246" spans="1:9" x14ac:dyDescent="0.25">
      <c r="A246" s="40"/>
      <c r="B246" s="40"/>
      <c r="C246" s="40"/>
      <c r="D246" s="40"/>
      <c r="E246" s="67" t="s">
        <v>19</v>
      </c>
      <c r="F246" s="67"/>
      <c r="G246" s="41">
        <f>ROUND(SUM(G243:G245),2)</f>
        <v>190.69</v>
      </c>
      <c r="H246" s="30"/>
    </row>
    <row r="247" spans="1:9" ht="31.5" x14ac:dyDescent="0.25">
      <c r="A247" s="66" t="s">
        <v>20</v>
      </c>
      <c r="B247" s="66"/>
      <c r="C247" s="19" t="s">
        <v>2</v>
      </c>
      <c r="D247" s="19" t="s">
        <v>3</v>
      </c>
      <c r="E247" s="19" t="s">
        <v>4</v>
      </c>
      <c r="F247" s="19" t="s">
        <v>5</v>
      </c>
      <c r="G247" s="20" t="s">
        <v>6</v>
      </c>
      <c r="H247" s="30"/>
    </row>
    <row r="248" spans="1:9" ht="30" x14ac:dyDescent="0.25">
      <c r="A248" s="37" t="s">
        <v>95</v>
      </c>
      <c r="B248" s="36" t="s">
        <v>96</v>
      </c>
      <c r="C248" s="37" t="s">
        <v>8</v>
      </c>
      <c r="D248" s="37" t="s">
        <v>23</v>
      </c>
      <c r="E248" s="38">
        <v>5.5430000000000001</v>
      </c>
      <c r="F248" s="34">
        <v>32.94</v>
      </c>
      <c r="G248" s="39">
        <f>ROUND((E248*F248),2)</f>
        <v>182.59</v>
      </c>
      <c r="H248" s="30"/>
    </row>
    <row r="249" spans="1:9" ht="30" x14ac:dyDescent="0.25">
      <c r="A249" s="37" t="s">
        <v>97</v>
      </c>
      <c r="B249" s="36" t="s">
        <v>98</v>
      </c>
      <c r="C249" s="37" t="s">
        <v>8</v>
      </c>
      <c r="D249" s="37" t="s">
        <v>23</v>
      </c>
      <c r="E249" s="38">
        <v>5.181</v>
      </c>
      <c r="F249" s="34">
        <v>35.19</v>
      </c>
      <c r="G249" s="39">
        <f>ROUND((E249*F249),2)</f>
        <v>182.32</v>
      </c>
      <c r="H249" s="30"/>
    </row>
    <row r="250" spans="1:9" ht="30.75" customHeight="1" x14ac:dyDescent="0.25">
      <c r="A250" s="40"/>
      <c r="B250" s="40"/>
      <c r="C250" s="40"/>
      <c r="D250" s="40"/>
      <c r="E250" s="84" t="s">
        <v>30</v>
      </c>
      <c r="F250" s="85"/>
      <c r="G250" s="41">
        <f>ROUND(SUM(G248:G249),2)</f>
        <v>364.91</v>
      </c>
      <c r="H250" s="30"/>
    </row>
    <row r="251" spans="1:9" x14ac:dyDescent="0.25">
      <c r="A251" s="40"/>
      <c r="B251" s="40"/>
      <c r="C251" s="40"/>
      <c r="D251" s="40"/>
      <c r="E251" s="86" t="s">
        <v>35</v>
      </c>
      <c r="F251" s="86"/>
      <c r="G251" s="33">
        <f>G250+G246</f>
        <v>555.6</v>
      </c>
      <c r="H251" s="30"/>
    </row>
    <row r="252" spans="1:9" x14ac:dyDescent="0.25">
      <c r="A252" s="21"/>
      <c r="B252" s="21"/>
      <c r="C252" s="21"/>
      <c r="D252" s="21"/>
      <c r="E252" s="83"/>
      <c r="F252" s="83"/>
      <c r="G252" s="83"/>
    </row>
    <row r="253" spans="1:9" x14ac:dyDescent="0.25">
      <c r="A253" s="64" t="s">
        <v>99</v>
      </c>
      <c r="B253" s="64"/>
      <c r="C253" s="64"/>
      <c r="D253" s="64"/>
      <c r="E253" s="64"/>
      <c r="F253" s="64"/>
      <c r="G253" s="65"/>
    </row>
    <row r="254" spans="1:9" ht="31.5" x14ac:dyDescent="0.25">
      <c r="A254" s="66" t="s">
        <v>1</v>
      </c>
      <c r="B254" s="66"/>
      <c r="C254" s="19" t="s">
        <v>2</v>
      </c>
      <c r="D254" s="19" t="s">
        <v>3</v>
      </c>
      <c r="E254" s="19" t="s">
        <v>4</v>
      </c>
      <c r="F254" s="19" t="s">
        <v>5</v>
      </c>
      <c r="G254" s="20" t="s">
        <v>6</v>
      </c>
      <c r="H254" s="30"/>
      <c r="I254" s="31"/>
    </row>
    <row r="255" spans="1:9" ht="60" x14ac:dyDescent="0.25">
      <c r="A255" s="37">
        <v>11950</v>
      </c>
      <c r="B255" s="36" t="s">
        <v>100</v>
      </c>
      <c r="C255" s="37" t="s">
        <v>8</v>
      </c>
      <c r="D255" s="37" t="s">
        <v>11</v>
      </c>
      <c r="E255" s="38">
        <v>1.7050000000000001</v>
      </c>
      <c r="F255" s="34">
        <v>0.1</v>
      </c>
      <c r="G255" s="39">
        <f>ROUND((E255*F255),2)</f>
        <v>0.17</v>
      </c>
      <c r="H255" s="30"/>
      <c r="I255" s="31"/>
    </row>
    <row r="256" spans="1:9" ht="45" x14ac:dyDescent="0.25">
      <c r="A256" s="37">
        <v>39432</v>
      </c>
      <c r="B256" s="36" t="s">
        <v>101</v>
      </c>
      <c r="C256" s="37" t="s">
        <v>8</v>
      </c>
      <c r="D256" s="37" t="s">
        <v>16</v>
      </c>
      <c r="E256" s="38">
        <v>2.3220000000000001</v>
      </c>
      <c r="F256" s="34">
        <v>2.75</v>
      </c>
      <c r="G256" s="39">
        <f>ROUND((E256*F256),2)</f>
        <v>6.39</v>
      </c>
      <c r="H256" s="30"/>
      <c r="I256" s="31"/>
    </row>
    <row r="257" spans="1:9" x14ac:dyDescent="0.25">
      <c r="A257" s="37">
        <v>34360</v>
      </c>
      <c r="B257" s="36" t="s">
        <v>102</v>
      </c>
      <c r="C257" s="37" t="s">
        <v>8</v>
      </c>
      <c r="D257" s="37" t="s">
        <v>14</v>
      </c>
      <c r="E257" s="38">
        <v>0.748</v>
      </c>
      <c r="F257" s="34">
        <v>43.04</v>
      </c>
      <c r="G257" s="39">
        <f>ROUND((E257*F257),2)</f>
        <v>32.19</v>
      </c>
      <c r="H257" s="30"/>
      <c r="I257" s="31"/>
    </row>
    <row r="258" spans="1:9" x14ac:dyDescent="0.25">
      <c r="A258" s="37">
        <v>39961</v>
      </c>
      <c r="B258" s="36" t="s">
        <v>104</v>
      </c>
      <c r="C258" s="37" t="s">
        <v>8</v>
      </c>
      <c r="D258" s="37" t="s">
        <v>11</v>
      </c>
      <c r="E258" s="38">
        <v>0.309</v>
      </c>
      <c r="F258" s="34">
        <v>23.23</v>
      </c>
      <c r="G258" s="39">
        <f>ROUND((E258*F258),2)</f>
        <v>7.18</v>
      </c>
      <c r="H258" s="30"/>
      <c r="I258" s="31"/>
    </row>
    <row r="259" spans="1:9" ht="30" x14ac:dyDescent="0.25">
      <c r="A259" s="37">
        <v>10507</v>
      </c>
      <c r="B259" s="36" t="s">
        <v>105</v>
      </c>
      <c r="C259" s="37" t="s">
        <v>8</v>
      </c>
      <c r="D259" s="37" t="s">
        <v>92</v>
      </c>
      <c r="E259" s="38">
        <v>1</v>
      </c>
      <c r="F259" s="34">
        <v>457.65</v>
      </c>
      <c r="G259" s="39">
        <f>ROUND((E259*F259),2)</f>
        <v>457.65</v>
      </c>
      <c r="H259" s="30"/>
      <c r="I259" s="31"/>
    </row>
    <row r="260" spans="1:9" x14ac:dyDescent="0.25">
      <c r="A260" s="40"/>
      <c r="B260" s="40"/>
      <c r="C260" s="40"/>
      <c r="D260" s="40"/>
      <c r="E260" s="67" t="s">
        <v>19</v>
      </c>
      <c r="F260" s="67"/>
      <c r="G260" s="41">
        <f>ROUND(SUM(G255:G259),2)</f>
        <v>503.58</v>
      </c>
      <c r="H260" s="22"/>
      <c r="I260" s="31"/>
    </row>
    <row r="261" spans="1:9" ht="31.5" x14ac:dyDescent="0.25">
      <c r="A261" s="66" t="s">
        <v>20</v>
      </c>
      <c r="B261" s="66"/>
      <c r="C261" s="19" t="s">
        <v>2</v>
      </c>
      <c r="D261" s="19" t="s">
        <v>3</v>
      </c>
      <c r="E261" s="19" t="s">
        <v>4</v>
      </c>
      <c r="F261" s="19" t="s">
        <v>5</v>
      </c>
      <c r="G261" s="20" t="s">
        <v>6</v>
      </c>
      <c r="H261" s="22"/>
      <c r="I261" s="31"/>
    </row>
    <row r="262" spans="1:9" ht="30" x14ac:dyDescent="0.25">
      <c r="A262" s="37" t="s">
        <v>28</v>
      </c>
      <c r="B262" s="36" t="s">
        <v>70</v>
      </c>
      <c r="C262" s="37" t="s">
        <v>8</v>
      </c>
      <c r="D262" s="37" t="s">
        <v>23</v>
      </c>
      <c r="E262" s="38">
        <v>1.3779999999999999</v>
      </c>
      <c r="F262" s="34">
        <v>30.74</v>
      </c>
      <c r="G262" s="39">
        <f>ROUND((E262*F262),2)</f>
        <v>42.36</v>
      </c>
      <c r="H262" s="30"/>
      <c r="I262" s="31"/>
    </row>
    <row r="263" spans="1:9" ht="30" x14ac:dyDescent="0.25">
      <c r="A263" s="37" t="s">
        <v>106</v>
      </c>
      <c r="B263" s="36" t="s">
        <v>107</v>
      </c>
      <c r="C263" s="37" t="s">
        <v>8</v>
      </c>
      <c r="D263" s="37" t="s">
        <v>23</v>
      </c>
      <c r="E263" s="38">
        <v>1.4179999999999999</v>
      </c>
      <c r="F263" s="34">
        <v>30.69</v>
      </c>
      <c r="G263" s="39">
        <f>ROUND((E263*F263),2)</f>
        <v>43.52</v>
      </c>
      <c r="H263" s="30"/>
      <c r="I263" s="31"/>
    </row>
    <row r="264" spans="1:9" ht="30.75" customHeight="1" x14ac:dyDescent="0.25">
      <c r="A264" s="40"/>
      <c r="B264" s="40"/>
      <c r="C264" s="40"/>
      <c r="D264" s="40"/>
      <c r="E264" s="67" t="s">
        <v>30</v>
      </c>
      <c r="F264" s="67"/>
      <c r="G264" s="41">
        <f>ROUND(SUM(G262:G263),2)</f>
        <v>85.88</v>
      </c>
    </row>
    <row r="265" spans="1:9" x14ac:dyDescent="0.25">
      <c r="A265" s="40"/>
      <c r="B265" s="40"/>
      <c r="C265" s="40"/>
      <c r="D265" s="40"/>
      <c r="E265" s="86" t="s">
        <v>35</v>
      </c>
      <c r="F265" s="86"/>
      <c r="G265" s="33">
        <f>G264+G260</f>
        <v>589.46</v>
      </c>
    </row>
    <row r="266" spans="1:9" x14ac:dyDescent="0.25">
      <c r="A266" s="40"/>
      <c r="B266" s="40"/>
      <c r="C266" s="40"/>
      <c r="D266" s="40"/>
      <c r="E266" s="45"/>
      <c r="F266" s="45"/>
      <c r="G266" s="46"/>
    </row>
    <row r="267" spans="1:9" x14ac:dyDescent="0.25">
      <c r="A267" s="64" t="s">
        <v>108</v>
      </c>
      <c r="B267" s="64"/>
      <c r="C267" s="64"/>
      <c r="D267" s="64"/>
      <c r="E267" s="64"/>
      <c r="F267" s="64"/>
      <c r="G267" s="65"/>
    </row>
    <row r="268" spans="1:9" ht="31.5" x14ac:dyDescent="0.25">
      <c r="A268" s="66" t="s">
        <v>1</v>
      </c>
      <c r="B268" s="66"/>
      <c r="C268" s="19" t="s">
        <v>2</v>
      </c>
      <c r="D268" s="19" t="s">
        <v>3</v>
      </c>
      <c r="E268" s="19" t="s">
        <v>4</v>
      </c>
      <c r="F268" s="19" t="s">
        <v>5</v>
      </c>
      <c r="G268" s="20" t="s">
        <v>6</v>
      </c>
    </row>
    <row r="269" spans="1:9" ht="30" x14ac:dyDescent="0.25">
      <c r="A269" s="37">
        <v>156</v>
      </c>
      <c r="B269" s="36" t="s">
        <v>109</v>
      </c>
      <c r="C269" s="37" t="s">
        <v>8</v>
      </c>
      <c r="D269" s="37" t="s">
        <v>14</v>
      </c>
      <c r="E269" s="38">
        <v>3.7999999999999999E-2</v>
      </c>
      <c r="F269" s="34">
        <v>54.32</v>
      </c>
      <c r="G269" s="39">
        <f>ROUND((E269*F269),2)</f>
        <v>2.06</v>
      </c>
      <c r="H269" s="30"/>
    </row>
    <row r="270" spans="1:9" ht="45" x14ac:dyDescent="0.25">
      <c r="A270" s="37">
        <v>39431</v>
      </c>
      <c r="B270" s="36" t="s">
        <v>110</v>
      </c>
      <c r="C270" s="37" t="s">
        <v>8</v>
      </c>
      <c r="D270" s="37" t="s">
        <v>16</v>
      </c>
      <c r="E270" s="38">
        <v>2.5</v>
      </c>
      <c r="F270" s="34">
        <v>0.31</v>
      </c>
      <c r="G270" s="39">
        <f>ROUND((E270*F270),2)</f>
        <v>0.78</v>
      </c>
      <c r="H270" s="30"/>
    </row>
    <row r="271" spans="1:9" ht="45" x14ac:dyDescent="0.25">
      <c r="A271" s="37">
        <v>39442</v>
      </c>
      <c r="B271" s="36" t="s">
        <v>111</v>
      </c>
      <c r="C271" s="37" t="s">
        <v>8</v>
      </c>
      <c r="D271" s="37" t="s">
        <v>11</v>
      </c>
      <c r="E271" s="38">
        <v>15</v>
      </c>
      <c r="F271" s="34">
        <v>0.18</v>
      </c>
      <c r="G271" s="39">
        <f>ROUND((E271*F271),2)</f>
        <v>2.7</v>
      </c>
      <c r="H271" s="30"/>
    </row>
    <row r="272" spans="1:9" ht="30" x14ac:dyDescent="0.25">
      <c r="A272" s="37">
        <v>11062</v>
      </c>
      <c r="B272" s="36" t="s">
        <v>112</v>
      </c>
      <c r="C272" s="37" t="s">
        <v>8</v>
      </c>
      <c r="D272" s="37" t="s">
        <v>92</v>
      </c>
      <c r="E272" s="38">
        <v>1.05</v>
      </c>
      <c r="F272" s="34">
        <v>45.06</v>
      </c>
      <c r="G272" s="39">
        <f>ROUND((E272*F272),2)</f>
        <v>47.31</v>
      </c>
      <c r="H272" s="30"/>
    </row>
    <row r="273" spans="1:8" x14ac:dyDescent="0.25">
      <c r="A273" s="40"/>
      <c r="B273" s="40"/>
      <c r="C273" s="40"/>
      <c r="D273" s="40"/>
      <c r="E273" s="67" t="s">
        <v>19</v>
      </c>
      <c r="F273" s="67"/>
      <c r="G273" s="41">
        <f>ROUND(SUM(G269:G272),2)</f>
        <v>52.85</v>
      </c>
      <c r="H273" s="30"/>
    </row>
    <row r="274" spans="1:8" ht="31.5" x14ac:dyDescent="0.25">
      <c r="A274" s="66" t="s">
        <v>20</v>
      </c>
      <c r="B274" s="66"/>
      <c r="C274" s="19" t="s">
        <v>2</v>
      </c>
      <c r="D274" s="19" t="s">
        <v>3</v>
      </c>
      <c r="E274" s="19" t="s">
        <v>4</v>
      </c>
      <c r="F274" s="19" t="s">
        <v>5</v>
      </c>
      <c r="G274" s="20" t="s">
        <v>6</v>
      </c>
      <c r="H274" s="30"/>
    </row>
    <row r="275" spans="1:8" ht="30" x14ac:dyDescent="0.25">
      <c r="A275" s="37" t="s">
        <v>97</v>
      </c>
      <c r="B275" s="36" t="s">
        <v>98</v>
      </c>
      <c r="C275" s="37" t="s">
        <v>8</v>
      </c>
      <c r="D275" s="37" t="s">
        <v>23</v>
      </c>
      <c r="E275" s="38">
        <v>0.7</v>
      </c>
      <c r="F275" s="34">
        <v>35.19</v>
      </c>
      <c r="G275" s="39">
        <f>ROUND((E275*F275),2)</f>
        <v>24.63</v>
      </c>
      <c r="H275" s="30"/>
    </row>
    <row r="276" spans="1:8" ht="30" x14ac:dyDescent="0.25">
      <c r="A276" s="37" t="s">
        <v>28</v>
      </c>
      <c r="B276" s="36" t="s">
        <v>70</v>
      </c>
      <c r="C276" s="37" t="s">
        <v>8</v>
      </c>
      <c r="D276" s="37" t="s">
        <v>23</v>
      </c>
      <c r="E276" s="38">
        <v>0.7</v>
      </c>
      <c r="F276" s="34">
        <v>30.74</v>
      </c>
      <c r="G276" s="39">
        <f>ROUND((E276*F276),2)</f>
        <v>21.52</v>
      </c>
      <c r="H276" s="30"/>
    </row>
    <row r="277" spans="1:8" ht="31.5" customHeight="1" x14ac:dyDescent="0.25">
      <c r="A277" s="40"/>
      <c r="B277" s="40"/>
      <c r="C277" s="40"/>
      <c r="D277" s="40"/>
      <c r="E277" s="67" t="s">
        <v>30</v>
      </c>
      <c r="F277" s="67"/>
      <c r="G277" s="41">
        <f>ROUND(SUM(G275:G276),2)</f>
        <v>46.15</v>
      </c>
    </row>
    <row r="278" spans="1:8" x14ac:dyDescent="0.25">
      <c r="A278" s="40"/>
      <c r="B278" s="40"/>
      <c r="C278" s="40"/>
      <c r="D278" s="40"/>
      <c r="E278" s="86" t="s">
        <v>35</v>
      </c>
      <c r="F278" s="86"/>
      <c r="G278" s="33">
        <f>G277+G273</f>
        <v>99</v>
      </c>
    </row>
    <row r="279" spans="1:8" x14ac:dyDescent="0.25">
      <c r="A279" s="40"/>
      <c r="B279" s="40"/>
      <c r="C279" s="40"/>
      <c r="D279" s="40"/>
      <c r="E279" s="45"/>
      <c r="F279" s="45"/>
      <c r="G279" s="46"/>
    </row>
    <row r="280" spans="1:8" x14ac:dyDescent="0.25">
      <c r="A280" s="40"/>
      <c r="B280" s="40"/>
      <c r="C280" s="40"/>
      <c r="D280" s="40"/>
      <c r="E280" s="45"/>
      <c r="F280" s="45"/>
      <c r="G280" s="46"/>
    </row>
    <row r="281" spans="1:8" ht="49.5" customHeight="1" x14ac:dyDescent="0.25">
      <c r="A281" s="64" t="s">
        <v>113</v>
      </c>
      <c r="B281" s="64"/>
      <c r="C281" s="64"/>
      <c r="D281" s="64"/>
      <c r="E281" s="64"/>
      <c r="F281" s="64"/>
      <c r="G281" s="65"/>
    </row>
    <row r="282" spans="1:8" ht="31.5" x14ac:dyDescent="0.25">
      <c r="A282" s="66" t="s">
        <v>31</v>
      </c>
      <c r="B282" s="66"/>
      <c r="C282" s="19" t="s">
        <v>2</v>
      </c>
      <c r="D282" s="19" t="s">
        <v>3</v>
      </c>
      <c r="E282" s="19" t="s">
        <v>4</v>
      </c>
      <c r="F282" s="19" t="s">
        <v>5</v>
      </c>
      <c r="G282" s="20" t="s">
        <v>6</v>
      </c>
    </row>
    <row r="283" spans="1:8" ht="45" x14ac:dyDescent="0.25">
      <c r="A283" s="37" t="s">
        <v>114</v>
      </c>
      <c r="B283" s="36" t="s">
        <v>115</v>
      </c>
      <c r="C283" s="37" t="s">
        <v>8</v>
      </c>
      <c r="D283" s="37" t="s">
        <v>16</v>
      </c>
      <c r="E283" s="38">
        <v>10</v>
      </c>
      <c r="F283" s="34">
        <v>15.34</v>
      </c>
      <c r="G283" s="39">
        <f>ROUND((E283*F283),2)</f>
        <v>153.4</v>
      </c>
      <c r="H283" s="30"/>
    </row>
    <row r="284" spans="1:8" ht="45" x14ac:dyDescent="0.25">
      <c r="A284" s="37" t="s">
        <v>116</v>
      </c>
      <c r="B284" s="36" t="s">
        <v>117</v>
      </c>
      <c r="C284" s="37" t="s">
        <v>8</v>
      </c>
      <c r="D284" s="37" t="s">
        <v>11</v>
      </c>
      <c r="E284" s="38">
        <v>1</v>
      </c>
      <c r="F284" s="34">
        <v>534.79999999999995</v>
      </c>
      <c r="G284" s="39">
        <f>ROUND((E284*F284),2)</f>
        <v>534.79999999999995</v>
      </c>
      <c r="H284" s="30"/>
    </row>
    <row r="285" spans="1:8" ht="60" x14ac:dyDescent="0.25">
      <c r="A285" s="37" t="s">
        <v>118</v>
      </c>
      <c r="B285" s="36" t="s">
        <v>119</v>
      </c>
      <c r="C285" s="37" t="s">
        <v>8</v>
      </c>
      <c r="D285" s="37" t="s">
        <v>11</v>
      </c>
      <c r="E285" s="38">
        <v>1</v>
      </c>
      <c r="F285" s="34">
        <v>209.93</v>
      </c>
      <c r="G285" s="39">
        <f>ROUND((E285*F285),2)</f>
        <v>209.93</v>
      </c>
      <c r="H285" s="30"/>
    </row>
    <row r="286" spans="1:8" ht="60" x14ac:dyDescent="0.25">
      <c r="A286" s="37" t="s">
        <v>120</v>
      </c>
      <c r="B286" s="36" t="s">
        <v>121</v>
      </c>
      <c r="C286" s="37" t="s">
        <v>8</v>
      </c>
      <c r="D286" s="37" t="s">
        <v>11</v>
      </c>
      <c r="E286" s="38">
        <v>1</v>
      </c>
      <c r="F286" s="34">
        <v>490.81</v>
      </c>
      <c r="G286" s="39">
        <f>ROUND((E286*F286),2)</f>
        <v>490.81</v>
      </c>
      <c r="H286" s="30"/>
    </row>
    <row r="287" spans="1:8" x14ac:dyDescent="0.25">
      <c r="A287" s="40"/>
      <c r="B287" s="40"/>
      <c r="C287" s="40"/>
      <c r="D287" s="40"/>
      <c r="E287" s="67" t="s">
        <v>34</v>
      </c>
      <c r="F287" s="67"/>
      <c r="G287" s="41">
        <f>ROUND(SUM(G283:G286),2)</f>
        <v>1388.94</v>
      </c>
    </row>
    <row r="288" spans="1:8" x14ac:dyDescent="0.25">
      <c r="A288" s="40"/>
      <c r="B288" s="40"/>
      <c r="C288" s="40"/>
      <c r="D288" s="40"/>
      <c r="E288" s="86" t="s">
        <v>35</v>
      </c>
      <c r="F288" s="86"/>
      <c r="G288" s="33">
        <f>G287</f>
        <v>1388.94</v>
      </c>
    </row>
    <row r="289" spans="1:8" x14ac:dyDescent="0.25">
      <c r="A289" s="21"/>
      <c r="B289" s="21"/>
      <c r="C289" s="21"/>
      <c r="D289" s="21"/>
      <c r="E289" s="83"/>
      <c r="F289" s="83"/>
      <c r="G289" s="83"/>
    </row>
    <row r="290" spans="1:8" ht="30.75" customHeight="1" x14ac:dyDescent="0.25">
      <c r="A290" s="64" t="s">
        <v>122</v>
      </c>
      <c r="B290" s="64"/>
      <c r="C290" s="64"/>
      <c r="D290" s="64"/>
      <c r="E290" s="64"/>
      <c r="F290" s="64"/>
      <c r="G290" s="65"/>
    </row>
    <row r="291" spans="1:8" ht="31.5" x14ac:dyDescent="0.25">
      <c r="A291" s="66" t="s">
        <v>31</v>
      </c>
      <c r="B291" s="66"/>
      <c r="C291" s="19" t="s">
        <v>2</v>
      </c>
      <c r="D291" s="19" t="s">
        <v>3</v>
      </c>
      <c r="E291" s="19" t="s">
        <v>4</v>
      </c>
      <c r="F291" s="19" t="s">
        <v>5</v>
      </c>
      <c r="G291" s="20" t="s">
        <v>6</v>
      </c>
    </row>
    <row r="292" spans="1:8" ht="45" x14ac:dyDescent="0.25">
      <c r="A292" s="37" t="s">
        <v>114</v>
      </c>
      <c r="B292" s="36" t="s">
        <v>115</v>
      </c>
      <c r="C292" s="37" t="s">
        <v>8</v>
      </c>
      <c r="D292" s="37" t="s">
        <v>16</v>
      </c>
      <c r="E292" s="38">
        <v>10</v>
      </c>
      <c r="F292" s="34">
        <v>15.34</v>
      </c>
      <c r="G292" s="39">
        <f>ROUND((E292*F292),2)</f>
        <v>153.4</v>
      </c>
      <c r="H292" s="30"/>
    </row>
    <row r="293" spans="1:8" ht="45" x14ac:dyDescent="0.25">
      <c r="A293" s="37" t="s">
        <v>116</v>
      </c>
      <c r="B293" s="36" t="s">
        <v>117</v>
      </c>
      <c r="C293" s="37" t="s">
        <v>8</v>
      </c>
      <c r="D293" s="37" t="s">
        <v>11</v>
      </c>
      <c r="E293" s="38">
        <v>1</v>
      </c>
      <c r="F293" s="34">
        <v>534.79999999999995</v>
      </c>
      <c r="G293" s="39">
        <f>ROUND((E293*F293),2)</f>
        <v>534.79999999999995</v>
      </c>
      <c r="H293" s="30"/>
    </row>
    <row r="294" spans="1:8" ht="60" x14ac:dyDescent="0.25">
      <c r="A294" s="37" t="s">
        <v>118</v>
      </c>
      <c r="B294" s="36" t="s">
        <v>119</v>
      </c>
      <c r="C294" s="37" t="s">
        <v>8</v>
      </c>
      <c r="D294" s="37" t="s">
        <v>11</v>
      </c>
      <c r="E294" s="38">
        <v>1</v>
      </c>
      <c r="F294" s="34">
        <v>209.93</v>
      </c>
      <c r="G294" s="39">
        <f>ROUND((E294*F294),2)</f>
        <v>209.93</v>
      </c>
      <c r="H294" s="30"/>
    </row>
    <row r="295" spans="1:8" ht="60" x14ac:dyDescent="0.25">
      <c r="A295" s="37" t="s">
        <v>123</v>
      </c>
      <c r="B295" s="36" t="s">
        <v>124</v>
      </c>
      <c r="C295" s="37" t="s">
        <v>8</v>
      </c>
      <c r="D295" s="37" t="s">
        <v>11</v>
      </c>
      <c r="E295" s="38">
        <v>1</v>
      </c>
      <c r="F295" s="34">
        <v>953.03</v>
      </c>
      <c r="G295" s="39">
        <f>ROUND((E295*F295),2)</f>
        <v>953.03</v>
      </c>
      <c r="H295" s="30"/>
    </row>
    <row r="296" spans="1:8" x14ac:dyDescent="0.25">
      <c r="A296" s="40"/>
      <c r="B296" s="40"/>
      <c r="C296" s="40"/>
      <c r="D296" s="40"/>
      <c r="E296" s="67" t="s">
        <v>34</v>
      </c>
      <c r="F296" s="67"/>
      <c r="G296" s="41">
        <f>ROUND(SUM(G292:G295),2)</f>
        <v>1851.16</v>
      </c>
    </row>
    <row r="297" spans="1:8" x14ac:dyDescent="0.25">
      <c r="A297" s="40"/>
      <c r="B297" s="40"/>
      <c r="C297" s="40"/>
      <c r="D297" s="40"/>
      <c r="E297" s="86" t="s">
        <v>35</v>
      </c>
      <c r="F297" s="86"/>
      <c r="G297" s="33">
        <f>G296</f>
        <v>1851.16</v>
      </c>
    </row>
    <row r="298" spans="1:8" x14ac:dyDescent="0.25">
      <c r="A298" s="21"/>
      <c r="B298" s="21"/>
      <c r="C298" s="21"/>
      <c r="D298" s="21"/>
      <c r="E298" s="83"/>
      <c r="F298" s="83"/>
      <c r="G298" s="83"/>
    </row>
    <row r="299" spans="1:8" ht="45" customHeight="1" x14ac:dyDescent="0.25">
      <c r="A299" s="64" t="s">
        <v>125</v>
      </c>
      <c r="B299" s="64"/>
      <c r="C299" s="64"/>
      <c r="D299" s="64"/>
      <c r="E299" s="64"/>
      <c r="F299" s="64"/>
      <c r="G299" s="65"/>
    </row>
    <row r="300" spans="1:8" ht="31.5" x14ac:dyDescent="0.25">
      <c r="A300" s="66" t="s">
        <v>31</v>
      </c>
      <c r="B300" s="66"/>
      <c r="C300" s="19" t="s">
        <v>2</v>
      </c>
      <c r="D300" s="19" t="s">
        <v>3</v>
      </c>
      <c r="E300" s="19" t="s">
        <v>4</v>
      </c>
      <c r="F300" s="19" t="s">
        <v>5</v>
      </c>
      <c r="G300" s="20" t="s">
        <v>6</v>
      </c>
    </row>
    <row r="301" spans="1:8" ht="45" x14ac:dyDescent="0.25">
      <c r="A301" s="37" t="s">
        <v>114</v>
      </c>
      <c r="B301" s="36" t="s">
        <v>115</v>
      </c>
      <c r="C301" s="37" t="s">
        <v>8</v>
      </c>
      <c r="D301" s="37" t="s">
        <v>16</v>
      </c>
      <c r="E301" s="38">
        <v>10</v>
      </c>
      <c r="F301" s="34">
        <v>15.34</v>
      </c>
      <c r="G301" s="39">
        <f>ROUND((E301*F301),2)</f>
        <v>153.4</v>
      </c>
    </row>
    <row r="302" spans="1:8" ht="45" x14ac:dyDescent="0.25">
      <c r="A302" s="37" t="s">
        <v>116</v>
      </c>
      <c r="B302" s="36" t="s">
        <v>117</v>
      </c>
      <c r="C302" s="37" t="s">
        <v>8</v>
      </c>
      <c r="D302" s="37" t="s">
        <v>11</v>
      </c>
      <c r="E302" s="38">
        <v>1</v>
      </c>
      <c r="F302" s="34">
        <v>534.79999999999995</v>
      </c>
      <c r="G302" s="39">
        <f>ROUND((E302*F302),2)</f>
        <v>534.79999999999995</v>
      </c>
    </row>
    <row r="303" spans="1:8" ht="60" x14ac:dyDescent="0.25">
      <c r="A303" s="37" t="s">
        <v>118</v>
      </c>
      <c r="B303" s="36" t="s">
        <v>119</v>
      </c>
      <c r="C303" s="37" t="s">
        <v>8</v>
      </c>
      <c r="D303" s="37" t="s">
        <v>11</v>
      </c>
      <c r="E303" s="38">
        <v>1</v>
      </c>
      <c r="F303" s="34">
        <v>209.93</v>
      </c>
      <c r="G303" s="39">
        <f>ROUND((E303*F303),2)</f>
        <v>209.93</v>
      </c>
    </row>
    <row r="304" spans="1:8" ht="60" x14ac:dyDescent="0.25">
      <c r="A304" s="37" t="s">
        <v>120</v>
      </c>
      <c r="B304" s="36" t="s">
        <v>121</v>
      </c>
      <c r="C304" s="37" t="s">
        <v>8</v>
      </c>
      <c r="D304" s="37" t="s">
        <v>11</v>
      </c>
      <c r="E304" s="38">
        <v>1</v>
      </c>
      <c r="F304" s="34">
        <v>490.81</v>
      </c>
      <c r="G304" s="39">
        <f>ROUND((E304*F304),2)</f>
        <v>490.81</v>
      </c>
    </row>
    <row r="305" spans="1:7" x14ac:dyDescent="0.25">
      <c r="A305" s="40"/>
      <c r="B305" s="40"/>
      <c r="C305" s="40"/>
      <c r="D305" s="40"/>
      <c r="E305" s="67" t="s">
        <v>34</v>
      </c>
      <c r="F305" s="67"/>
      <c r="G305" s="41">
        <f>ROUND(SUM(G301:G304),2)</f>
        <v>1388.94</v>
      </c>
    </row>
    <row r="306" spans="1:7" x14ac:dyDescent="0.25">
      <c r="A306" s="40"/>
      <c r="B306" s="40"/>
      <c r="C306" s="40"/>
      <c r="D306" s="40"/>
      <c r="E306" s="86" t="s">
        <v>35</v>
      </c>
      <c r="F306" s="86"/>
      <c r="G306" s="33">
        <f>G305</f>
        <v>1388.94</v>
      </c>
    </row>
    <row r="307" spans="1:7" x14ac:dyDescent="0.25">
      <c r="A307" s="21"/>
      <c r="B307" s="21"/>
      <c r="C307" s="21"/>
      <c r="D307" s="21"/>
      <c r="E307" s="83"/>
      <c r="F307" s="83"/>
      <c r="G307" s="83"/>
    </row>
    <row r="308" spans="1:7" ht="16.5" customHeight="1" x14ac:dyDescent="0.25">
      <c r="A308" s="64" t="s">
        <v>126</v>
      </c>
      <c r="B308" s="64"/>
      <c r="C308" s="64"/>
      <c r="D308" s="64"/>
      <c r="E308" s="64"/>
      <c r="F308" s="64"/>
      <c r="G308" s="65"/>
    </row>
    <row r="309" spans="1:7" ht="31.5" x14ac:dyDescent="0.25">
      <c r="A309" s="66" t="s">
        <v>1</v>
      </c>
      <c r="B309" s="66"/>
      <c r="C309" s="19" t="s">
        <v>2</v>
      </c>
      <c r="D309" s="19" t="s">
        <v>3</v>
      </c>
      <c r="E309" s="19" t="s">
        <v>4</v>
      </c>
      <c r="F309" s="19" t="s">
        <v>5</v>
      </c>
      <c r="G309" s="20" t="s">
        <v>6</v>
      </c>
    </row>
    <row r="310" spans="1:7" ht="30" x14ac:dyDescent="0.25">
      <c r="A310" s="37">
        <v>39026</v>
      </c>
      <c r="B310" s="36" t="s">
        <v>127</v>
      </c>
      <c r="C310" s="37" t="s">
        <v>8</v>
      </c>
      <c r="D310" s="37" t="s">
        <v>14</v>
      </c>
      <c r="E310" s="38">
        <v>2.1000000000000001E-2</v>
      </c>
      <c r="F310" s="34">
        <v>13.72</v>
      </c>
      <c r="G310" s="39">
        <f>ROUND((E310*F310),2)</f>
        <v>0.28999999999999998</v>
      </c>
    </row>
    <row r="311" spans="1:7" x14ac:dyDescent="0.25">
      <c r="A311" s="37">
        <v>39961</v>
      </c>
      <c r="B311" s="36" t="s">
        <v>104</v>
      </c>
      <c r="C311" s="37" t="s">
        <v>8</v>
      </c>
      <c r="D311" s="37" t="s">
        <v>11</v>
      </c>
      <c r="E311" s="38">
        <v>0.35699999999999998</v>
      </c>
      <c r="F311" s="34">
        <v>23.23</v>
      </c>
      <c r="G311" s="39">
        <f>ROUND((E311*F311),2)</f>
        <v>8.2899999999999991</v>
      </c>
    </row>
    <row r="312" spans="1:7" x14ac:dyDescent="0.25">
      <c r="A312" s="37">
        <v>10491</v>
      </c>
      <c r="B312" s="36" t="s">
        <v>128</v>
      </c>
      <c r="C312" s="37" t="s">
        <v>8</v>
      </c>
      <c r="D312" s="37" t="s">
        <v>92</v>
      </c>
      <c r="E312" s="38">
        <v>1</v>
      </c>
      <c r="F312" s="34">
        <v>255</v>
      </c>
      <c r="G312" s="39">
        <f>ROUND((E312*F312),2)</f>
        <v>255</v>
      </c>
    </row>
    <row r="313" spans="1:7" x14ac:dyDescent="0.25">
      <c r="A313" s="40"/>
      <c r="B313" s="40"/>
      <c r="C313" s="40"/>
      <c r="D313" s="40"/>
      <c r="E313" s="67" t="s">
        <v>19</v>
      </c>
      <c r="F313" s="67"/>
      <c r="G313" s="41">
        <f>ROUND(SUM(G310:G312),2)</f>
        <v>263.58</v>
      </c>
    </row>
    <row r="314" spans="1:7" ht="31.5" x14ac:dyDescent="0.25">
      <c r="A314" s="66" t="s">
        <v>20</v>
      </c>
      <c r="B314" s="66"/>
      <c r="C314" s="19" t="s">
        <v>2</v>
      </c>
      <c r="D314" s="19" t="s">
        <v>3</v>
      </c>
      <c r="E314" s="19" t="s">
        <v>4</v>
      </c>
      <c r="F314" s="19" t="s">
        <v>5</v>
      </c>
      <c r="G314" s="20" t="s">
        <v>6</v>
      </c>
    </row>
    <row r="315" spans="1:7" ht="30" x14ac:dyDescent="0.25">
      <c r="A315" s="37" t="s">
        <v>28</v>
      </c>
      <c r="B315" s="36" t="s">
        <v>70</v>
      </c>
      <c r="C315" s="37" t="s">
        <v>8</v>
      </c>
      <c r="D315" s="37" t="s">
        <v>23</v>
      </c>
      <c r="E315" s="38">
        <v>0.38300000000000001</v>
      </c>
      <c r="F315" s="34">
        <v>30.74</v>
      </c>
      <c r="G315" s="39">
        <f>ROUND((E315*F315),2)</f>
        <v>11.77</v>
      </c>
    </row>
    <row r="316" spans="1:7" ht="30" x14ac:dyDescent="0.25">
      <c r="A316" s="37" t="s">
        <v>106</v>
      </c>
      <c r="B316" s="36" t="s">
        <v>107</v>
      </c>
      <c r="C316" s="37" t="s">
        <v>8</v>
      </c>
      <c r="D316" s="37" t="s">
        <v>23</v>
      </c>
      <c r="E316" s="38">
        <v>0.39400000000000002</v>
      </c>
      <c r="F316" s="34">
        <v>30.69</v>
      </c>
      <c r="G316" s="39">
        <f>ROUND((E316*F316),2)</f>
        <v>12.09</v>
      </c>
    </row>
    <row r="317" spans="1:7" ht="33" customHeight="1" x14ac:dyDescent="0.25">
      <c r="A317" s="40"/>
      <c r="B317" s="40"/>
      <c r="C317" s="40"/>
      <c r="D317" s="40"/>
      <c r="E317" s="67" t="s">
        <v>30</v>
      </c>
      <c r="F317" s="67"/>
      <c r="G317" s="41">
        <f>ROUND(SUM(G315:G316),2)</f>
        <v>23.86</v>
      </c>
    </row>
    <row r="318" spans="1:7" x14ac:dyDescent="0.25">
      <c r="A318" s="40"/>
      <c r="B318" s="40"/>
      <c r="C318" s="40"/>
      <c r="D318" s="40"/>
      <c r="E318" s="86" t="s">
        <v>35</v>
      </c>
      <c r="F318" s="86"/>
      <c r="G318" s="33">
        <f>ROUND(G313+G317,2)</f>
        <v>287.44</v>
      </c>
    </row>
    <row r="319" spans="1:7" x14ac:dyDescent="0.25">
      <c r="A319" s="64" t="s">
        <v>129</v>
      </c>
      <c r="B319" s="64"/>
      <c r="C319" s="64"/>
      <c r="D319" s="64"/>
      <c r="E319" s="64"/>
      <c r="F319" s="64"/>
      <c r="G319" s="65"/>
    </row>
    <row r="320" spans="1:7" ht="31.5" x14ac:dyDescent="0.25">
      <c r="A320" s="66" t="s">
        <v>1</v>
      </c>
      <c r="B320" s="66"/>
      <c r="C320" s="19" t="s">
        <v>2</v>
      </c>
      <c r="D320" s="19" t="s">
        <v>3</v>
      </c>
      <c r="E320" s="19" t="s">
        <v>4</v>
      </c>
      <c r="F320" s="19" t="s">
        <v>5</v>
      </c>
      <c r="G320" s="20" t="s">
        <v>6</v>
      </c>
    </row>
    <row r="321" spans="1:8" ht="30" x14ac:dyDescent="0.25">
      <c r="A321" s="37">
        <v>11026</v>
      </c>
      <c r="B321" s="36" t="s">
        <v>130</v>
      </c>
      <c r="C321" s="37" t="s">
        <v>8</v>
      </c>
      <c r="D321" s="37" t="s">
        <v>14</v>
      </c>
      <c r="E321" s="38">
        <v>15.6</v>
      </c>
      <c r="F321" s="34">
        <v>9.7100000000000009</v>
      </c>
      <c r="G321" s="39">
        <f>ROUND((E321*F321),2)</f>
        <v>151.47999999999999</v>
      </c>
    </row>
    <row r="322" spans="1:8" x14ac:dyDescent="0.25">
      <c r="A322" s="40"/>
      <c r="B322" s="40"/>
      <c r="C322" s="40"/>
      <c r="D322" s="40"/>
      <c r="E322" s="67" t="s">
        <v>19</v>
      </c>
      <c r="F322" s="67"/>
      <c r="G322" s="41">
        <f>ROUND(SUM(G321),2)</f>
        <v>151.47999999999999</v>
      </c>
    </row>
    <row r="323" spans="1:8" ht="31.5" x14ac:dyDescent="0.25">
      <c r="A323" s="66" t="s">
        <v>20</v>
      </c>
      <c r="B323" s="66"/>
      <c r="C323" s="19" t="s">
        <v>2</v>
      </c>
      <c r="D323" s="19" t="s">
        <v>3</v>
      </c>
      <c r="E323" s="19" t="s">
        <v>4</v>
      </c>
      <c r="F323" s="19" t="s">
        <v>5</v>
      </c>
      <c r="G323" s="20" t="s">
        <v>6</v>
      </c>
    </row>
    <row r="324" spans="1:8" ht="30" x14ac:dyDescent="0.25">
      <c r="A324" s="37" t="s">
        <v>97</v>
      </c>
      <c r="B324" s="36" t="s">
        <v>98</v>
      </c>
      <c r="C324" s="37" t="s">
        <v>8</v>
      </c>
      <c r="D324" s="37" t="s">
        <v>23</v>
      </c>
      <c r="E324" s="38">
        <v>0.42599999999999999</v>
      </c>
      <c r="F324" s="34">
        <v>35.19</v>
      </c>
      <c r="G324" s="39">
        <f>ROUND((E324*F324),2)</f>
        <v>14.99</v>
      </c>
    </row>
    <row r="325" spans="1:8" ht="30" x14ac:dyDescent="0.25">
      <c r="A325" s="37" t="s">
        <v>28</v>
      </c>
      <c r="B325" s="36" t="s">
        <v>70</v>
      </c>
      <c r="C325" s="37" t="s">
        <v>8</v>
      </c>
      <c r="D325" s="37" t="s">
        <v>23</v>
      </c>
      <c r="E325" s="38">
        <v>0.42599999999999999</v>
      </c>
      <c r="F325" s="34">
        <v>30.74</v>
      </c>
      <c r="G325" s="39">
        <f>ROUND((E325*F325),2)</f>
        <v>13.1</v>
      </c>
    </row>
    <row r="326" spans="1:8" ht="30.75" customHeight="1" x14ac:dyDescent="0.25">
      <c r="A326" s="40"/>
      <c r="B326" s="40"/>
      <c r="C326" s="40"/>
      <c r="D326" s="40"/>
      <c r="E326" s="67" t="s">
        <v>30</v>
      </c>
      <c r="F326" s="67"/>
      <c r="G326" s="41">
        <f>ROUND(SUM(G324:G325),2)</f>
        <v>28.09</v>
      </c>
    </row>
    <row r="327" spans="1:8" x14ac:dyDescent="0.25">
      <c r="A327" s="40"/>
      <c r="B327" s="40"/>
      <c r="C327" s="40"/>
      <c r="D327" s="40"/>
      <c r="E327" s="86" t="s">
        <v>35</v>
      </c>
      <c r="F327" s="86"/>
      <c r="G327" s="33">
        <f>ROUND(G322+G326,2)</f>
        <v>179.57</v>
      </c>
    </row>
    <row r="328" spans="1:8" x14ac:dyDescent="0.25">
      <c r="A328" s="21"/>
      <c r="B328" s="21"/>
      <c r="C328" s="21"/>
      <c r="D328" s="21"/>
      <c r="E328" s="83"/>
      <c r="F328" s="83"/>
      <c r="G328" s="83"/>
    </row>
    <row r="329" spans="1:8" ht="30" customHeight="1" x14ac:dyDescent="0.25">
      <c r="A329" s="64" t="s">
        <v>131</v>
      </c>
      <c r="B329" s="64"/>
      <c r="C329" s="64"/>
      <c r="D329" s="64"/>
      <c r="E329" s="64"/>
      <c r="F329" s="64"/>
      <c r="G329" s="65"/>
    </row>
    <row r="330" spans="1:8" ht="31.5" x14ac:dyDescent="0.25">
      <c r="A330" s="66" t="s">
        <v>1</v>
      </c>
      <c r="B330" s="66"/>
      <c r="C330" s="19" t="s">
        <v>2</v>
      </c>
      <c r="D330" s="19" t="s">
        <v>3</v>
      </c>
      <c r="E330" s="19" t="s">
        <v>4</v>
      </c>
      <c r="F330" s="19" t="s">
        <v>5</v>
      </c>
      <c r="G330" s="20" t="s">
        <v>6</v>
      </c>
    </row>
    <row r="331" spans="1:8" ht="60" x14ac:dyDescent="0.25">
      <c r="A331" s="37">
        <v>7568</v>
      </c>
      <c r="B331" s="36" t="s">
        <v>132</v>
      </c>
      <c r="C331" s="37" t="s">
        <v>8</v>
      </c>
      <c r="D331" s="37" t="s">
        <v>11</v>
      </c>
      <c r="E331" s="38">
        <v>4.72</v>
      </c>
      <c r="F331" s="34">
        <v>0.3</v>
      </c>
      <c r="G331" s="39">
        <f>ROUND((E331*F331),2)</f>
        <v>1.42</v>
      </c>
      <c r="H331" s="30"/>
    </row>
    <row r="332" spans="1:8" ht="60" x14ac:dyDescent="0.25">
      <c r="A332" s="37">
        <v>36888</v>
      </c>
      <c r="B332" s="36" t="s">
        <v>133</v>
      </c>
      <c r="C332" s="37" t="s">
        <v>8</v>
      </c>
      <c r="D332" s="37" t="s">
        <v>16</v>
      </c>
      <c r="E332" s="38">
        <v>2.202</v>
      </c>
      <c r="F332" s="34">
        <v>30.5</v>
      </c>
      <c r="G332" s="39">
        <f>ROUND((E332*F332),2)</f>
        <v>67.16</v>
      </c>
      <c r="H332" s="30"/>
    </row>
    <row r="333" spans="1:8" ht="75" x14ac:dyDescent="0.25">
      <c r="A333" s="37">
        <v>4922</v>
      </c>
      <c r="B333" s="36" t="s">
        <v>134</v>
      </c>
      <c r="C333" s="37" t="s">
        <v>8</v>
      </c>
      <c r="D333" s="37" t="s">
        <v>92</v>
      </c>
      <c r="E333" s="38">
        <v>1</v>
      </c>
      <c r="F333" s="34">
        <v>415.07</v>
      </c>
      <c r="G333" s="39">
        <f>ROUND((E333*F333),2)</f>
        <v>415.07</v>
      </c>
      <c r="H333" s="30"/>
    </row>
    <row r="334" spans="1:8" ht="45" x14ac:dyDescent="0.25">
      <c r="A334" s="37">
        <v>142</v>
      </c>
      <c r="B334" s="36" t="s">
        <v>135</v>
      </c>
      <c r="C334" s="37" t="s">
        <v>8</v>
      </c>
      <c r="D334" s="37" t="s">
        <v>136</v>
      </c>
      <c r="E334" s="38">
        <v>6.3700000000000007E-2</v>
      </c>
      <c r="F334" s="34">
        <v>35.15</v>
      </c>
      <c r="G334" s="39">
        <f>ROUND((E334*F334),2)</f>
        <v>2.2400000000000002</v>
      </c>
      <c r="H334" s="30"/>
    </row>
    <row r="335" spans="1:8" x14ac:dyDescent="0.25">
      <c r="A335" s="40"/>
      <c r="B335" s="40"/>
      <c r="C335" s="40"/>
      <c r="D335" s="40"/>
      <c r="E335" s="67" t="s">
        <v>19</v>
      </c>
      <c r="F335" s="67"/>
      <c r="G335" s="41">
        <f>ROUND(SUM(G331:G334),2)</f>
        <v>485.89</v>
      </c>
      <c r="H335" s="30"/>
    </row>
    <row r="336" spans="1:8" ht="31.5" x14ac:dyDescent="0.25">
      <c r="A336" s="66" t="s">
        <v>20</v>
      </c>
      <c r="B336" s="66"/>
      <c r="C336" s="19" t="s">
        <v>2</v>
      </c>
      <c r="D336" s="19" t="s">
        <v>3</v>
      </c>
      <c r="E336" s="19" t="s">
        <v>4</v>
      </c>
      <c r="F336" s="19" t="s">
        <v>5</v>
      </c>
      <c r="G336" s="20" t="s">
        <v>6</v>
      </c>
      <c r="H336" s="30"/>
    </row>
    <row r="337" spans="1:8" ht="30" x14ac:dyDescent="0.25">
      <c r="A337" s="37" t="s">
        <v>26</v>
      </c>
      <c r="B337" s="36" t="s">
        <v>88</v>
      </c>
      <c r="C337" s="37" t="s">
        <v>8</v>
      </c>
      <c r="D337" s="37" t="s">
        <v>23</v>
      </c>
      <c r="E337" s="38">
        <v>0.28199999999999997</v>
      </c>
      <c r="F337" s="34">
        <v>35.58</v>
      </c>
      <c r="G337" s="39">
        <f>ROUND((E337*F337),2)</f>
        <v>10.029999999999999</v>
      </c>
      <c r="H337" s="30"/>
    </row>
    <row r="338" spans="1:8" ht="30" x14ac:dyDescent="0.25">
      <c r="A338" s="37" t="s">
        <v>28</v>
      </c>
      <c r="B338" s="36" t="s">
        <v>70</v>
      </c>
      <c r="C338" s="37" t="s">
        <v>8</v>
      </c>
      <c r="D338" s="37" t="s">
        <v>23</v>
      </c>
      <c r="E338" s="38">
        <v>0.14099999999999999</v>
      </c>
      <c r="F338" s="34">
        <v>30.74</v>
      </c>
      <c r="G338" s="39">
        <f>ROUND((E338*F338),2)</f>
        <v>4.33</v>
      </c>
      <c r="H338" s="30"/>
    </row>
    <row r="339" spans="1:8" ht="32.25" customHeight="1" x14ac:dyDescent="0.25">
      <c r="A339" s="40"/>
      <c r="B339" s="40"/>
      <c r="C339" s="40"/>
      <c r="D339" s="40"/>
      <c r="E339" s="67" t="s">
        <v>30</v>
      </c>
      <c r="F339" s="67"/>
      <c r="G339" s="41">
        <f>ROUND(SUM(G337:G338),2)</f>
        <v>14.36</v>
      </c>
    </row>
    <row r="340" spans="1:8" x14ac:dyDescent="0.25">
      <c r="A340" s="40"/>
      <c r="B340" s="40"/>
      <c r="C340" s="40"/>
      <c r="D340" s="40"/>
      <c r="E340" s="86" t="s">
        <v>35</v>
      </c>
      <c r="F340" s="86"/>
      <c r="G340" s="33">
        <f>ROUND(G335+G339,2)</f>
        <v>500.25</v>
      </c>
    </row>
    <row r="341" spans="1:8" x14ac:dyDescent="0.25">
      <c r="A341" s="21"/>
      <c r="B341" s="21"/>
      <c r="C341" s="21"/>
      <c r="D341" s="21"/>
      <c r="E341" s="83"/>
      <c r="F341" s="83"/>
      <c r="G341" s="83"/>
    </row>
    <row r="342" spans="1:8" ht="31.5" customHeight="1" x14ac:dyDescent="0.25">
      <c r="A342" s="64" t="s">
        <v>137</v>
      </c>
      <c r="B342" s="64"/>
      <c r="C342" s="64"/>
      <c r="D342" s="64"/>
      <c r="E342" s="64"/>
      <c r="F342" s="64"/>
      <c r="G342" s="65"/>
    </row>
    <row r="343" spans="1:8" ht="31.5" x14ac:dyDescent="0.25">
      <c r="A343" s="66" t="s">
        <v>1</v>
      </c>
      <c r="B343" s="66"/>
      <c r="C343" s="19" t="s">
        <v>2</v>
      </c>
      <c r="D343" s="19" t="s">
        <v>3</v>
      </c>
      <c r="E343" s="19" t="s">
        <v>4</v>
      </c>
      <c r="F343" s="19" t="s">
        <v>5</v>
      </c>
      <c r="G343" s="20" t="s">
        <v>6</v>
      </c>
    </row>
    <row r="344" spans="1:8" ht="60" x14ac:dyDescent="0.25">
      <c r="A344" s="37">
        <v>7568</v>
      </c>
      <c r="B344" s="36" t="s">
        <v>132</v>
      </c>
      <c r="C344" s="37" t="s">
        <v>8</v>
      </c>
      <c r="D344" s="37" t="s">
        <v>11</v>
      </c>
      <c r="E344" s="38">
        <v>4.8166000000000002</v>
      </c>
      <c r="F344" s="34">
        <v>0.3</v>
      </c>
      <c r="G344" s="39">
        <f>ROUND((E344*F344),2)</f>
        <v>1.44</v>
      </c>
    </row>
    <row r="345" spans="1:8" ht="60" x14ac:dyDescent="0.25">
      <c r="A345" s="37">
        <v>36888</v>
      </c>
      <c r="B345" s="36" t="s">
        <v>133</v>
      </c>
      <c r="C345" s="37" t="s">
        <v>8</v>
      </c>
      <c r="D345" s="37" t="s">
        <v>16</v>
      </c>
      <c r="E345" s="38">
        <v>6.8503999999999996</v>
      </c>
      <c r="F345" s="34">
        <v>30.5</v>
      </c>
      <c r="G345" s="39">
        <f>ROUND((E345*F345),2)</f>
        <v>208.94</v>
      </c>
    </row>
    <row r="346" spans="1:8" ht="60" x14ac:dyDescent="0.25">
      <c r="A346" s="37">
        <v>39025</v>
      </c>
      <c r="B346" s="36" t="s">
        <v>138</v>
      </c>
      <c r="C346" s="37" t="s">
        <v>8</v>
      </c>
      <c r="D346" s="37" t="s">
        <v>11</v>
      </c>
      <c r="E346" s="38">
        <v>0.54730000000000001</v>
      </c>
      <c r="F346" s="34">
        <v>819.4</v>
      </c>
      <c r="G346" s="39">
        <f>ROUND((E346*F346),2)</f>
        <v>448.46</v>
      </c>
    </row>
    <row r="347" spans="1:8" ht="45" x14ac:dyDescent="0.25">
      <c r="A347" s="37">
        <v>142</v>
      </c>
      <c r="B347" s="36" t="s">
        <v>135</v>
      </c>
      <c r="C347" s="37" t="s">
        <v>8</v>
      </c>
      <c r="D347" s="37" t="s">
        <v>136</v>
      </c>
      <c r="E347" s="38">
        <v>0.88290000000000002</v>
      </c>
      <c r="F347" s="34">
        <v>35.15</v>
      </c>
      <c r="G347" s="39">
        <f>ROUND((E347*F347),2)</f>
        <v>31.03</v>
      </c>
    </row>
    <row r="348" spans="1:8" x14ac:dyDescent="0.25">
      <c r="A348" s="40"/>
      <c r="B348" s="40"/>
      <c r="C348" s="40"/>
      <c r="D348" s="40"/>
      <c r="E348" s="67" t="s">
        <v>19</v>
      </c>
      <c r="F348" s="67"/>
      <c r="G348" s="41">
        <f>ROUND(SUM(G344:G347),2)</f>
        <v>689.87</v>
      </c>
    </row>
    <row r="349" spans="1:8" ht="31.5" x14ac:dyDescent="0.25">
      <c r="A349" s="66" t="s">
        <v>20</v>
      </c>
      <c r="B349" s="66"/>
      <c r="C349" s="19" t="s">
        <v>2</v>
      </c>
      <c r="D349" s="19" t="s">
        <v>3</v>
      </c>
      <c r="E349" s="19" t="s">
        <v>4</v>
      </c>
      <c r="F349" s="19" t="s">
        <v>5</v>
      </c>
      <c r="G349" s="20" t="s">
        <v>6</v>
      </c>
    </row>
    <row r="350" spans="1:8" ht="30" x14ac:dyDescent="0.25">
      <c r="A350" s="37" t="s">
        <v>26</v>
      </c>
      <c r="B350" s="36" t="s">
        <v>88</v>
      </c>
      <c r="C350" s="37" t="s">
        <v>8</v>
      </c>
      <c r="D350" s="37" t="s">
        <v>23</v>
      </c>
      <c r="E350" s="38">
        <v>0.3826</v>
      </c>
      <c r="F350" s="34">
        <v>35.58</v>
      </c>
      <c r="G350" s="39">
        <f>ROUND((E350*F350),2)</f>
        <v>13.61</v>
      </c>
    </row>
    <row r="351" spans="1:8" ht="30" x14ac:dyDescent="0.25">
      <c r="A351" s="37" t="s">
        <v>28</v>
      </c>
      <c r="B351" s="36" t="s">
        <v>70</v>
      </c>
      <c r="C351" s="37" t="s">
        <v>8</v>
      </c>
      <c r="D351" s="37" t="s">
        <v>23</v>
      </c>
      <c r="E351" s="38">
        <v>0.191</v>
      </c>
      <c r="F351" s="34">
        <v>30.74</v>
      </c>
      <c r="G351" s="39">
        <f>ROUND((E351*F351),2)</f>
        <v>5.87</v>
      </c>
    </row>
    <row r="352" spans="1:8" ht="31.5" customHeight="1" x14ac:dyDescent="0.25">
      <c r="A352" s="40"/>
      <c r="B352" s="40"/>
      <c r="C352" s="40"/>
      <c r="D352" s="40"/>
      <c r="E352" s="67" t="s">
        <v>30</v>
      </c>
      <c r="F352" s="67"/>
      <c r="G352" s="41">
        <f>ROUND(SUM(G350:G351),2)</f>
        <v>19.48</v>
      </c>
    </row>
    <row r="353" spans="1:8" x14ac:dyDescent="0.25">
      <c r="A353" s="40"/>
      <c r="B353" s="40"/>
      <c r="C353" s="40"/>
      <c r="D353" s="40"/>
      <c r="E353" s="86" t="s">
        <v>35</v>
      </c>
      <c r="F353" s="86"/>
      <c r="G353" s="33">
        <f>ROUND(G348+G352,2)</f>
        <v>709.35</v>
      </c>
    </row>
    <row r="354" spans="1:8" x14ac:dyDescent="0.25">
      <c r="A354" s="40"/>
      <c r="B354" s="40"/>
      <c r="C354" s="40"/>
      <c r="D354" s="40"/>
      <c r="E354" s="45"/>
      <c r="F354" s="45"/>
      <c r="G354" s="46"/>
    </row>
    <row r="355" spans="1:8" x14ac:dyDescent="0.25">
      <c r="A355" s="40"/>
      <c r="B355" s="40"/>
      <c r="C355" s="40"/>
      <c r="D355" s="40"/>
      <c r="E355" s="45"/>
      <c r="F355" s="45"/>
      <c r="G355" s="46"/>
    </row>
    <row r="356" spans="1:8" x14ac:dyDescent="0.25">
      <c r="A356" s="40"/>
      <c r="B356" s="40"/>
      <c r="C356" s="40"/>
      <c r="D356" s="40"/>
      <c r="E356" s="45"/>
      <c r="F356" s="45"/>
      <c r="G356" s="46"/>
    </row>
    <row r="357" spans="1:8" x14ac:dyDescent="0.25">
      <c r="A357" s="40"/>
      <c r="B357" s="40"/>
      <c r="C357" s="40"/>
      <c r="D357" s="40"/>
      <c r="E357" s="45"/>
      <c r="F357" s="45"/>
      <c r="G357" s="46"/>
    </row>
    <row r="358" spans="1:8" x14ac:dyDescent="0.25">
      <c r="A358" s="21"/>
      <c r="B358" s="21"/>
      <c r="C358" s="21"/>
      <c r="D358" s="21"/>
      <c r="E358" s="83"/>
      <c r="F358" s="83"/>
      <c r="G358" s="83"/>
    </row>
    <row r="359" spans="1:8" ht="31.5" customHeight="1" x14ac:dyDescent="0.25">
      <c r="A359" s="64" t="s">
        <v>139</v>
      </c>
      <c r="B359" s="64"/>
      <c r="C359" s="64"/>
      <c r="D359" s="64"/>
      <c r="E359" s="64"/>
      <c r="F359" s="64"/>
      <c r="G359" s="65"/>
    </row>
    <row r="360" spans="1:8" ht="31.5" x14ac:dyDescent="0.25">
      <c r="A360" s="66" t="s">
        <v>1</v>
      </c>
      <c r="B360" s="66"/>
      <c r="C360" s="19" t="s">
        <v>2</v>
      </c>
      <c r="D360" s="19" t="s">
        <v>3</v>
      </c>
      <c r="E360" s="19" t="s">
        <v>4</v>
      </c>
      <c r="F360" s="19" t="s">
        <v>5</v>
      </c>
      <c r="G360" s="20" t="s">
        <v>6</v>
      </c>
    </row>
    <row r="361" spans="1:8" ht="60" x14ac:dyDescent="0.25">
      <c r="A361" s="37">
        <v>7568</v>
      </c>
      <c r="B361" s="36" t="s">
        <v>132</v>
      </c>
      <c r="C361" s="37" t="s">
        <v>8</v>
      </c>
      <c r="D361" s="37" t="s">
        <v>11</v>
      </c>
      <c r="E361" s="38">
        <v>4.8166000000000002</v>
      </c>
      <c r="F361" s="34">
        <v>0.3</v>
      </c>
      <c r="G361" s="39">
        <f>ROUND((E361*F361),2)</f>
        <v>1.44</v>
      </c>
      <c r="H361" s="30"/>
    </row>
    <row r="362" spans="1:8" ht="60" x14ac:dyDescent="0.25">
      <c r="A362" s="37">
        <v>36888</v>
      </c>
      <c r="B362" s="36" t="s">
        <v>133</v>
      </c>
      <c r="C362" s="37" t="s">
        <v>8</v>
      </c>
      <c r="D362" s="37" t="s">
        <v>16</v>
      </c>
      <c r="E362" s="38">
        <v>6.8503999999999996</v>
      </c>
      <c r="F362" s="34">
        <v>30.5</v>
      </c>
      <c r="G362" s="39">
        <f>ROUND((E362*F362),2)</f>
        <v>208.94</v>
      </c>
      <c r="H362" s="30"/>
    </row>
    <row r="363" spans="1:8" ht="60" x14ac:dyDescent="0.25">
      <c r="A363" s="37">
        <v>39025</v>
      </c>
      <c r="B363" s="36" t="s">
        <v>138</v>
      </c>
      <c r="C363" s="37" t="s">
        <v>8</v>
      </c>
      <c r="D363" s="37" t="s">
        <v>11</v>
      </c>
      <c r="E363" s="38">
        <v>0.54730000000000001</v>
      </c>
      <c r="F363" s="34">
        <v>819.4</v>
      </c>
      <c r="G363" s="39">
        <f>ROUND((E363*F363),2)</f>
        <v>448.46</v>
      </c>
      <c r="H363" s="30"/>
    </row>
    <row r="364" spans="1:8" ht="45" x14ac:dyDescent="0.25">
      <c r="A364" s="37">
        <v>142</v>
      </c>
      <c r="B364" s="36" t="s">
        <v>135</v>
      </c>
      <c r="C364" s="37" t="s">
        <v>8</v>
      </c>
      <c r="D364" s="37" t="s">
        <v>136</v>
      </c>
      <c r="E364" s="38">
        <v>0.88290000000000002</v>
      </c>
      <c r="F364" s="34">
        <v>35.15</v>
      </c>
      <c r="G364" s="39">
        <f>ROUND((E364*F364),2)</f>
        <v>31.03</v>
      </c>
      <c r="H364" s="30"/>
    </row>
    <row r="365" spans="1:8" x14ac:dyDescent="0.25">
      <c r="A365" s="40"/>
      <c r="B365" s="40"/>
      <c r="C365" s="40"/>
      <c r="D365" s="40"/>
      <c r="E365" s="67" t="s">
        <v>19</v>
      </c>
      <c r="F365" s="67"/>
      <c r="G365" s="41">
        <f>ROUND(SUM(G361:G364),2)</f>
        <v>689.87</v>
      </c>
      <c r="H365" s="30"/>
    </row>
    <row r="366" spans="1:8" ht="31.5" x14ac:dyDescent="0.25">
      <c r="A366" s="66" t="s">
        <v>20</v>
      </c>
      <c r="B366" s="66"/>
      <c r="C366" s="19" t="s">
        <v>2</v>
      </c>
      <c r="D366" s="19" t="s">
        <v>3</v>
      </c>
      <c r="E366" s="19" t="s">
        <v>4</v>
      </c>
      <c r="F366" s="19" t="s">
        <v>5</v>
      </c>
      <c r="G366" s="20" t="s">
        <v>6</v>
      </c>
      <c r="H366" s="30"/>
    </row>
    <row r="367" spans="1:8" ht="30" x14ac:dyDescent="0.25">
      <c r="A367" s="37" t="s">
        <v>26</v>
      </c>
      <c r="B367" s="36" t="s">
        <v>88</v>
      </c>
      <c r="C367" s="37" t="s">
        <v>8</v>
      </c>
      <c r="D367" s="37" t="s">
        <v>23</v>
      </c>
      <c r="E367" s="38">
        <v>0.3826</v>
      </c>
      <c r="F367" s="34">
        <v>35.58</v>
      </c>
      <c r="G367" s="39">
        <f>ROUND((E367*F367),2)</f>
        <v>13.61</v>
      </c>
      <c r="H367" s="30"/>
    </row>
    <row r="368" spans="1:8" ht="30" x14ac:dyDescent="0.25">
      <c r="A368" s="37" t="s">
        <v>28</v>
      </c>
      <c r="B368" s="36" t="s">
        <v>70</v>
      </c>
      <c r="C368" s="37" t="s">
        <v>8</v>
      </c>
      <c r="D368" s="37" t="s">
        <v>23</v>
      </c>
      <c r="E368" s="38">
        <v>0.191</v>
      </c>
      <c r="F368" s="34">
        <v>30.74</v>
      </c>
      <c r="G368" s="39">
        <f>ROUND((E368*F368),2)</f>
        <v>5.87</v>
      </c>
      <c r="H368" s="30"/>
    </row>
    <row r="369" spans="1:7" ht="30.75" customHeight="1" x14ac:dyDescent="0.25">
      <c r="A369" s="40"/>
      <c r="B369" s="40"/>
      <c r="C369" s="40"/>
      <c r="D369" s="40"/>
      <c r="E369" s="67" t="s">
        <v>30</v>
      </c>
      <c r="F369" s="67"/>
      <c r="G369" s="41">
        <f>ROUND(SUM(G367:G368),2)</f>
        <v>19.48</v>
      </c>
    </row>
    <row r="370" spans="1:7" x14ac:dyDescent="0.25">
      <c r="A370" s="40"/>
      <c r="B370" s="40"/>
      <c r="C370" s="40"/>
      <c r="D370" s="40"/>
      <c r="E370" s="86" t="s">
        <v>35</v>
      </c>
      <c r="F370" s="86"/>
      <c r="G370" s="33">
        <f>ROUND(G365+G369,2)</f>
        <v>709.35</v>
      </c>
    </row>
    <row r="371" spans="1:7" x14ac:dyDescent="0.25">
      <c r="A371" s="21"/>
      <c r="B371" s="21"/>
      <c r="C371" s="21"/>
      <c r="D371" s="21"/>
      <c r="E371" s="83"/>
      <c r="F371" s="83"/>
      <c r="G371" s="83"/>
    </row>
    <row r="372" spans="1:7" ht="30.75" customHeight="1" x14ac:dyDescent="0.25">
      <c r="A372" s="64" t="s">
        <v>140</v>
      </c>
      <c r="B372" s="64"/>
      <c r="C372" s="64"/>
      <c r="D372" s="64"/>
      <c r="E372" s="64"/>
      <c r="F372" s="64"/>
      <c r="G372" s="65"/>
    </row>
    <row r="373" spans="1:7" ht="31.5" x14ac:dyDescent="0.25">
      <c r="A373" s="66" t="s">
        <v>1</v>
      </c>
      <c r="B373" s="66"/>
      <c r="C373" s="19" t="s">
        <v>2</v>
      </c>
      <c r="D373" s="19" t="s">
        <v>3</v>
      </c>
      <c r="E373" s="19" t="s">
        <v>4</v>
      </c>
      <c r="F373" s="19" t="s">
        <v>5</v>
      </c>
      <c r="G373" s="20" t="s">
        <v>6</v>
      </c>
    </row>
    <row r="374" spans="1:7" ht="60" x14ac:dyDescent="0.25">
      <c r="A374" s="37">
        <v>7568</v>
      </c>
      <c r="B374" s="36" t="s">
        <v>132</v>
      </c>
      <c r="C374" s="37" t="s">
        <v>8</v>
      </c>
      <c r="D374" s="37" t="s">
        <v>11</v>
      </c>
      <c r="E374" s="38">
        <v>4.8166000000000002</v>
      </c>
      <c r="F374" s="34">
        <v>0.3</v>
      </c>
      <c r="G374" s="39">
        <f>ROUND((E374*F374),2)</f>
        <v>1.44</v>
      </c>
    </row>
    <row r="375" spans="1:7" ht="60" x14ac:dyDescent="0.25">
      <c r="A375" s="37">
        <v>36888</v>
      </c>
      <c r="B375" s="36" t="s">
        <v>133</v>
      </c>
      <c r="C375" s="37" t="s">
        <v>8</v>
      </c>
      <c r="D375" s="37" t="s">
        <v>16</v>
      </c>
      <c r="E375" s="38">
        <v>6.8503999999999996</v>
      </c>
      <c r="F375" s="34">
        <v>30.5</v>
      </c>
      <c r="G375" s="39">
        <f>ROUND((E375*F375),2)</f>
        <v>208.94</v>
      </c>
    </row>
    <row r="376" spans="1:7" ht="60" x14ac:dyDescent="0.25">
      <c r="A376" s="37">
        <v>39025</v>
      </c>
      <c r="B376" s="36" t="s">
        <v>138</v>
      </c>
      <c r="C376" s="37" t="s">
        <v>8</v>
      </c>
      <c r="D376" s="37" t="s">
        <v>11</v>
      </c>
      <c r="E376" s="38">
        <v>0.54730000000000001</v>
      </c>
      <c r="F376" s="34">
        <v>819.4</v>
      </c>
      <c r="G376" s="39">
        <f>ROUND((E376*F376),2)</f>
        <v>448.46</v>
      </c>
    </row>
    <row r="377" spans="1:7" ht="45" x14ac:dyDescent="0.25">
      <c r="A377" s="37">
        <v>142</v>
      </c>
      <c r="B377" s="36" t="s">
        <v>135</v>
      </c>
      <c r="C377" s="37" t="s">
        <v>8</v>
      </c>
      <c r="D377" s="37" t="s">
        <v>136</v>
      </c>
      <c r="E377" s="38">
        <v>0.88290000000000002</v>
      </c>
      <c r="F377" s="34">
        <v>35.15</v>
      </c>
      <c r="G377" s="39">
        <f>ROUND((E377*F377),2)</f>
        <v>31.03</v>
      </c>
    </row>
    <row r="378" spans="1:7" x14ac:dyDescent="0.25">
      <c r="A378" s="40"/>
      <c r="B378" s="40"/>
      <c r="C378" s="40"/>
      <c r="D378" s="40"/>
      <c r="E378" s="67" t="s">
        <v>19</v>
      </c>
      <c r="F378" s="67"/>
      <c r="G378" s="41">
        <f>ROUND(SUM(G374:G377),2)</f>
        <v>689.87</v>
      </c>
    </row>
    <row r="379" spans="1:7" ht="31.5" x14ac:dyDescent="0.25">
      <c r="A379" s="66" t="s">
        <v>20</v>
      </c>
      <c r="B379" s="66"/>
      <c r="C379" s="19" t="s">
        <v>2</v>
      </c>
      <c r="D379" s="19" t="s">
        <v>3</v>
      </c>
      <c r="E379" s="19" t="s">
        <v>4</v>
      </c>
      <c r="F379" s="19" t="s">
        <v>5</v>
      </c>
      <c r="G379" s="20" t="s">
        <v>6</v>
      </c>
    </row>
    <row r="380" spans="1:7" ht="30" x14ac:dyDescent="0.25">
      <c r="A380" s="37" t="s">
        <v>26</v>
      </c>
      <c r="B380" s="36" t="s">
        <v>88</v>
      </c>
      <c r="C380" s="37" t="s">
        <v>8</v>
      </c>
      <c r="D380" s="37" t="s">
        <v>23</v>
      </c>
      <c r="E380" s="38">
        <v>0.3826</v>
      </c>
      <c r="F380" s="34">
        <v>35.58</v>
      </c>
      <c r="G380" s="39">
        <f>ROUND((E380*F380),2)</f>
        <v>13.61</v>
      </c>
    </row>
    <row r="381" spans="1:7" ht="30" x14ac:dyDescent="0.25">
      <c r="A381" s="37" t="s">
        <v>28</v>
      </c>
      <c r="B381" s="36" t="s">
        <v>70</v>
      </c>
      <c r="C381" s="37" t="s">
        <v>8</v>
      </c>
      <c r="D381" s="37" t="s">
        <v>23</v>
      </c>
      <c r="E381" s="38">
        <v>0.191</v>
      </c>
      <c r="F381" s="34">
        <v>30.74</v>
      </c>
      <c r="G381" s="39">
        <f>ROUND((E381*F381),2)</f>
        <v>5.87</v>
      </c>
    </row>
    <row r="382" spans="1:7" ht="31.5" customHeight="1" x14ac:dyDescent="0.25">
      <c r="A382" s="40"/>
      <c r="B382" s="40"/>
      <c r="C382" s="40"/>
      <c r="D382" s="40"/>
      <c r="E382" s="67" t="s">
        <v>30</v>
      </c>
      <c r="F382" s="67"/>
      <c r="G382" s="41">
        <f>ROUND(SUM(G380:G381),2)</f>
        <v>19.48</v>
      </c>
    </row>
    <row r="383" spans="1:7" x14ac:dyDescent="0.25">
      <c r="A383" s="40"/>
      <c r="B383" s="40"/>
      <c r="C383" s="40"/>
      <c r="D383" s="40"/>
      <c r="E383" s="86" t="s">
        <v>35</v>
      </c>
      <c r="F383" s="86"/>
      <c r="G383" s="33">
        <f>ROUND(G378+G382,2)</f>
        <v>709.35</v>
      </c>
    </row>
    <row r="384" spans="1:7" x14ac:dyDescent="0.25">
      <c r="A384" s="21"/>
      <c r="B384" s="21"/>
      <c r="C384" s="21"/>
      <c r="D384" s="21"/>
      <c r="E384" s="83"/>
      <c r="F384" s="83"/>
      <c r="G384" s="83"/>
    </row>
    <row r="385" spans="1:7" ht="32.25" customHeight="1" x14ac:dyDescent="0.25">
      <c r="A385" s="64" t="s">
        <v>141</v>
      </c>
      <c r="B385" s="64"/>
      <c r="C385" s="64"/>
      <c r="D385" s="64"/>
      <c r="E385" s="64"/>
      <c r="F385" s="64"/>
      <c r="G385" s="65"/>
    </row>
    <row r="386" spans="1:7" ht="31.5" x14ac:dyDescent="0.25">
      <c r="A386" s="66" t="s">
        <v>1</v>
      </c>
      <c r="B386" s="66"/>
      <c r="C386" s="19" t="s">
        <v>2</v>
      </c>
      <c r="D386" s="19" t="s">
        <v>3</v>
      </c>
      <c r="E386" s="19" t="s">
        <v>4</v>
      </c>
      <c r="F386" s="19" t="s">
        <v>5</v>
      </c>
      <c r="G386" s="20" t="s">
        <v>6</v>
      </c>
    </row>
    <row r="387" spans="1:7" ht="60" x14ac:dyDescent="0.25">
      <c r="A387" s="37">
        <v>7568</v>
      </c>
      <c r="B387" s="36" t="s">
        <v>132</v>
      </c>
      <c r="C387" s="37" t="s">
        <v>8</v>
      </c>
      <c r="D387" s="37" t="s">
        <v>11</v>
      </c>
      <c r="E387" s="38">
        <v>4.8166000000000002</v>
      </c>
      <c r="F387" s="34">
        <v>0.3</v>
      </c>
      <c r="G387" s="39">
        <f>ROUND((E387*F387),2)</f>
        <v>1.44</v>
      </c>
    </row>
    <row r="388" spans="1:7" ht="60" x14ac:dyDescent="0.25">
      <c r="A388" s="37">
        <v>36888</v>
      </c>
      <c r="B388" s="36" t="s">
        <v>133</v>
      </c>
      <c r="C388" s="37" t="s">
        <v>8</v>
      </c>
      <c r="D388" s="37" t="s">
        <v>16</v>
      </c>
      <c r="E388" s="38">
        <v>6.8503999999999996</v>
      </c>
      <c r="F388" s="34">
        <v>30.5</v>
      </c>
      <c r="G388" s="39">
        <f>ROUND((E388*F388),2)</f>
        <v>208.94</v>
      </c>
    </row>
    <row r="389" spans="1:7" ht="60" x14ac:dyDescent="0.25">
      <c r="A389" s="37">
        <v>39025</v>
      </c>
      <c r="B389" s="36" t="s">
        <v>138</v>
      </c>
      <c r="C389" s="37" t="s">
        <v>8</v>
      </c>
      <c r="D389" s="37" t="s">
        <v>11</v>
      </c>
      <c r="E389" s="38">
        <v>0.54730000000000001</v>
      </c>
      <c r="F389" s="34">
        <v>819.4</v>
      </c>
      <c r="G389" s="39">
        <f>ROUND((E389*F389),2)</f>
        <v>448.46</v>
      </c>
    </row>
    <row r="390" spans="1:7" ht="45" x14ac:dyDescent="0.25">
      <c r="A390" s="37">
        <v>142</v>
      </c>
      <c r="B390" s="36" t="s">
        <v>135</v>
      </c>
      <c r="C390" s="37" t="s">
        <v>8</v>
      </c>
      <c r="D390" s="37" t="s">
        <v>136</v>
      </c>
      <c r="E390" s="38">
        <v>0.88290000000000002</v>
      </c>
      <c r="F390" s="34">
        <v>35.15</v>
      </c>
      <c r="G390" s="39">
        <f>ROUND((E390*F390),2)</f>
        <v>31.03</v>
      </c>
    </row>
    <row r="391" spans="1:7" x14ac:dyDescent="0.25">
      <c r="A391" s="40"/>
      <c r="B391" s="40"/>
      <c r="C391" s="40"/>
      <c r="D391" s="40"/>
      <c r="E391" s="67" t="s">
        <v>19</v>
      </c>
      <c r="F391" s="67"/>
      <c r="G391" s="41">
        <f>ROUND(SUM(G387:G390),2)</f>
        <v>689.87</v>
      </c>
    </row>
    <row r="392" spans="1:7" ht="31.5" x14ac:dyDescent="0.25">
      <c r="A392" s="66" t="s">
        <v>20</v>
      </c>
      <c r="B392" s="66"/>
      <c r="C392" s="19" t="s">
        <v>2</v>
      </c>
      <c r="D392" s="19" t="s">
        <v>3</v>
      </c>
      <c r="E392" s="19" t="s">
        <v>4</v>
      </c>
      <c r="F392" s="19" t="s">
        <v>5</v>
      </c>
      <c r="G392" s="20" t="s">
        <v>6</v>
      </c>
    </row>
    <row r="393" spans="1:7" ht="30" x14ac:dyDescent="0.25">
      <c r="A393" s="37" t="s">
        <v>26</v>
      </c>
      <c r="B393" s="36" t="s">
        <v>88</v>
      </c>
      <c r="C393" s="37" t="s">
        <v>8</v>
      </c>
      <c r="D393" s="37" t="s">
        <v>23</v>
      </c>
      <c r="E393" s="38">
        <v>0.3826</v>
      </c>
      <c r="F393" s="34">
        <v>35.58</v>
      </c>
      <c r="G393" s="39">
        <f>ROUND((E393*F393),2)</f>
        <v>13.61</v>
      </c>
    </row>
    <row r="394" spans="1:7" ht="30" x14ac:dyDescent="0.25">
      <c r="A394" s="37" t="s">
        <v>28</v>
      </c>
      <c r="B394" s="36" t="s">
        <v>70</v>
      </c>
      <c r="C394" s="37" t="s">
        <v>8</v>
      </c>
      <c r="D394" s="37" t="s">
        <v>23</v>
      </c>
      <c r="E394" s="38">
        <v>0.191</v>
      </c>
      <c r="F394" s="34">
        <v>30.74</v>
      </c>
      <c r="G394" s="39">
        <f>ROUND((E394*F394),2)</f>
        <v>5.87</v>
      </c>
    </row>
    <row r="395" spans="1:7" ht="31.5" customHeight="1" x14ac:dyDescent="0.25">
      <c r="A395" s="40"/>
      <c r="B395" s="40"/>
      <c r="C395" s="40"/>
      <c r="D395" s="40"/>
      <c r="E395" s="67" t="s">
        <v>30</v>
      </c>
      <c r="F395" s="67"/>
      <c r="G395" s="41">
        <f>ROUND(SUM(G393:G394),2)</f>
        <v>19.48</v>
      </c>
    </row>
    <row r="396" spans="1:7" x14ac:dyDescent="0.25">
      <c r="A396" s="40"/>
      <c r="B396" s="40"/>
      <c r="C396" s="40"/>
      <c r="D396" s="40"/>
      <c r="E396" s="86" t="s">
        <v>35</v>
      </c>
      <c r="F396" s="86"/>
      <c r="G396" s="33">
        <f>ROUND(G391+G395,2)</f>
        <v>709.35</v>
      </c>
    </row>
    <row r="397" spans="1:7" x14ac:dyDescent="0.25">
      <c r="A397" s="21"/>
      <c r="B397" s="21"/>
      <c r="C397" s="21"/>
      <c r="D397" s="21"/>
      <c r="E397" s="83"/>
      <c r="F397" s="83"/>
      <c r="G397" s="83"/>
    </row>
    <row r="398" spans="1:7" ht="31.5" customHeight="1" x14ac:dyDescent="0.25">
      <c r="A398" s="64" t="s">
        <v>142</v>
      </c>
      <c r="B398" s="64"/>
      <c r="C398" s="64"/>
      <c r="D398" s="64"/>
      <c r="E398" s="64"/>
      <c r="F398" s="64"/>
      <c r="G398" s="65"/>
    </row>
    <row r="399" spans="1:7" ht="31.5" x14ac:dyDescent="0.25">
      <c r="A399" s="66" t="s">
        <v>1</v>
      </c>
      <c r="B399" s="66"/>
      <c r="C399" s="19" t="s">
        <v>2</v>
      </c>
      <c r="D399" s="19" t="s">
        <v>3</v>
      </c>
      <c r="E399" s="19" t="s">
        <v>4</v>
      </c>
      <c r="F399" s="19" t="s">
        <v>5</v>
      </c>
      <c r="G399" s="20" t="s">
        <v>6</v>
      </c>
    </row>
    <row r="400" spans="1:7" ht="60" x14ac:dyDescent="0.25">
      <c r="A400" s="37">
        <v>7568</v>
      </c>
      <c r="B400" s="36" t="s">
        <v>132</v>
      </c>
      <c r="C400" s="37" t="s">
        <v>8</v>
      </c>
      <c r="D400" s="37" t="s">
        <v>11</v>
      </c>
      <c r="E400" s="38">
        <v>4.72</v>
      </c>
      <c r="F400" s="34">
        <v>0.3</v>
      </c>
      <c r="G400" s="39">
        <f>ROUND((E400*F400),2)</f>
        <v>1.42</v>
      </c>
    </row>
    <row r="401" spans="1:7" ht="60" x14ac:dyDescent="0.25">
      <c r="A401" s="37">
        <v>36888</v>
      </c>
      <c r="B401" s="36" t="s">
        <v>133</v>
      </c>
      <c r="C401" s="37" t="s">
        <v>8</v>
      </c>
      <c r="D401" s="37" t="s">
        <v>16</v>
      </c>
      <c r="E401" s="38">
        <v>2.202</v>
      </c>
      <c r="F401" s="34">
        <v>30.5</v>
      </c>
      <c r="G401" s="39">
        <f>ROUND((E401*F401),2)</f>
        <v>67.16</v>
      </c>
    </row>
    <row r="402" spans="1:7" ht="75" x14ac:dyDescent="0.25">
      <c r="A402" s="37">
        <v>4922</v>
      </c>
      <c r="B402" s="36" t="s">
        <v>134</v>
      </c>
      <c r="C402" s="37" t="s">
        <v>8</v>
      </c>
      <c r="D402" s="37" t="s">
        <v>92</v>
      </c>
      <c r="E402" s="38">
        <v>1</v>
      </c>
      <c r="F402" s="34">
        <v>415.07</v>
      </c>
      <c r="G402" s="39">
        <f>ROUND((E402*F402),2)</f>
        <v>415.07</v>
      </c>
    </row>
    <row r="403" spans="1:7" ht="45" x14ac:dyDescent="0.25">
      <c r="A403" s="37">
        <v>142</v>
      </c>
      <c r="B403" s="36" t="s">
        <v>135</v>
      </c>
      <c r="C403" s="37" t="s">
        <v>8</v>
      </c>
      <c r="D403" s="37" t="s">
        <v>136</v>
      </c>
      <c r="E403" s="38">
        <v>6.3700000000000007E-2</v>
      </c>
      <c r="F403" s="34">
        <v>35.15</v>
      </c>
      <c r="G403" s="39">
        <f>ROUND((E403*F403),2)</f>
        <v>2.2400000000000002</v>
      </c>
    </row>
    <row r="404" spans="1:7" x14ac:dyDescent="0.25">
      <c r="A404" s="40"/>
      <c r="B404" s="40"/>
      <c r="C404" s="40"/>
      <c r="D404" s="40"/>
      <c r="E404" s="67" t="s">
        <v>19</v>
      </c>
      <c r="F404" s="67"/>
      <c r="G404" s="41">
        <f>ROUND(SUM(G400:G403),2)</f>
        <v>485.89</v>
      </c>
    </row>
    <row r="405" spans="1:7" ht="31.5" x14ac:dyDescent="0.25">
      <c r="A405" s="66" t="s">
        <v>20</v>
      </c>
      <c r="B405" s="66"/>
      <c r="C405" s="19" t="s">
        <v>2</v>
      </c>
      <c r="D405" s="19" t="s">
        <v>3</v>
      </c>
      <c r="E405" s="19" t="s">
        <v>4</v>
      </c>
      <c r="F405" s="19" t="s">
        <v>5</v>
      </c>
      <c r="G405" s="20" t="s">
        <v>6</v>
      </c>
    </row>
    <row r="406" spans="1:7" ht="30" x14ac:dyDescent="0.25">
      <c r="A406" s="37" t="s">
        <v>26</v>
      </c>
      <c r="B406" s="36" t="s">
        <v>88</v>
      </c>
      <c r="C406" s="37" t="s">
        <v>8</v>
      </c>
      <c r="D406" s="37" t="s">
        <v>23</v>
      </c>
      <c r="E406" s="38">
        <v>0.28199999999999997</v>
      </c>
      <c r="F406" s="34">
        <v>35.58</v>
      </c>
      <c r="G406" s="39">
        <f>ROUND((E406*F406),2)</f>
        <v>10.029999999999999</v>
      </c>
    </row>
    <row r="407" spans="1:7" ht="30" x14ac:dyDescent="0.25">
      <c r="A407" s="37" t="s">
        <v>28</v>
      </c>
      <c r="B407" s="36" t="s">
        <v>70</v>
      </c>
      <c r="C407" s="37" t="s">
        <v>8</v>
      </c>
      <c r="D407" s="37" t="s">
        <v>23</v>
      </c>
      <c r="E407" s="38">
        <v>0.14099999999999999</v>
      </c>
      <c r="F407" s="34">
        <v>30.74</v>
      </c>
      <c r="G407" s="39">
        <f>ROUND((E407*F407),2)</f>
        <v>4.33</v>
      </c>
    </row>
    <row r="408" spans="1:7" ht="32.25" customHeight="1" x14ac:dyDescent="0.25">
      <c r="A408" s="40"/>
      <c r="B408" s="40"/>
      <c r="C408" s="40"/>
      <c r="D408" s="40"/>
      <c r="E408" s="67" t="s">
        <v>30</v>
      </c>
      <c r="F408" s="67"/>
      <c r="G408" s="41">
        <f>ROUND(SUM(G406:G407),2)</f>
        <v>14.36</v>
      </c>
    </row>
    <row r="409" spans="1:7" x14ac:dyDescent="0.25">
      <c r="A409" s="40"/>
      <c r="B409" s="40"/>
      <c r="C409" s="40"/>
      <c r="D409" s="40"/>
      <c r="E409" s="86" t="s">
        <v>35</v>
      </c>
      <c r="F409" s="86"/>
      <c r="G409" s="33">
        <f>ROUND(G404+G408,2)</f>
        <v>500.25</v>
      </c>
    </row>
    <row r="410" spans="1:7" x14ac:dyDescent="0.25">
      <c r="A410" s="21"/>
      <c r="B410" s="21"/>
      <c r="C410" s="21"/>
      <c r="D410" s="21"/>
      <c r="E410" s="83"/>
      <c r="F410" s="83"/>
      <c r="G410" s="83"/>
    </row>
    <row r="411" spans="1:7" ht="30.75" customHeight="1" x14ac:dyDescent="0.25">
      <c r="A411" s="64" t="s">
        <v>143</v>
      </c>
      <c r="B411" s="64"/>
      <c r="C411" s="64"/>
      <c r="D411" s="64"/>
      <c r="E411" s="64"/>
      <c r="F411" s="64"/>
      <c r="G411" s="65"/>
    </row>
    <row r="412" spans="1:7" ht="31.5" x14ac:dyDescent="0.25">
      <c r="A412" s="66" t="s">
        <v>1</v>
      </c>
      <c r="B412" s="66"/>
      <c r="C412" s="19" t="s">
        <v>2</v>
      </c>
      <c r="D412" s="19" t="s">
        <v>3</v>
      </c>
      <c r="E412" s="19" t="s">
        <v>4</v>
      </c>
      <c r="F412" s="19" t="s">
        <v>5</v>
      </c>
      <c r="G412" s="20" t="s">
        <v>6</v>
      </c>
    </row>
    <row r="413" spans="1:7" ht="60" x14ac:dyDescent="0.25">
      <c r="A413" s="37">
        <v>7568</v>
      </c>
      <c r="B413" s="36" t="s">
        <v>132</v>
      </c>
      <c r="C413" s="37" t="s">
        <v>8</v>
      </c>
      <c r="D413" s="37" t="s">
        <v>11</v>
      </c>
      <c r="E413" s="38">
        <v>4.72</v>
      </c>
      <c r="F413" s="34">
        <v>0.3</v>
      </c>
      <c r="G413" s="39">
        <f>ROUND((E413*F413),2)</f>
        <v>1.42</v>
      </c>
    </row>
    <row r="414" spans="1:7" ht="60" x14ac:dyDescent="0.25">
      <c r="A414" s="37">
        <v>36888</v>
      </c>
      <c r="B414" s="36" t="s">
        <v>133</v>
      </c>
      <c r="C414" s="37" t="s">
        <v>8</v>
      </c>
      <c r="D414" s="37" t="s">
        <v>16</v>
      </c>
      <c r="E414" s="38">
        <v>2.202</v>
      </c>
      <c r="F414" s="34">
        <v>30.5</v>
      </c>
      <c r="G414" s="39">
        <f>ROUND((E414*F414),2)</f>
        <v>67.16</v>
      </c>
    </row>
    <row r="415" spans="1:7" ht="75" x14ac:dyDescent="0.25">
      <c r="A415" s="37">
        <v>4922</v>
      </c>
      <c r="B415" s="36" t="s">
        <v>134</v>
      </c>
      <c r="C415" s="37" t="s">
        <v>8</v>
      </c>
      <c r="D415" s="37" t="s">
        <v>92</v>
      </c>
      <c r="E415" s="38">
        <v>1</v>
      </c>
      <c r="F415" s="34">
        <v>415.07</v>
      </c>
      <c r="G415" s="39">
        <f>ROUND((E415*F415),2)</f>
        <v>415.07</v>
      </c>
    </row>
    <row r="416" spans="1:7" ht="45" x14ac:dyDescent="0.25">
      <c r="A416" s="37">
        <v>142</v>
      </c>
      <c r="B416" s="36" t="s">
        <v>135</v>
      </c>
      <c r="C416" s="37" t="s">
        <v>8</v>
      </c>
      <c r="D416" s="37" t="s">
        <v>136</v>
      </c>
      <c r="E416" s="38">
        <v>6.3700000000000007E-2</v>
      </c>
      <c r="F416" s="34">
        <v>35.15</v>
      </c>
      <c r="G416" s="39">
        <f>ROUND((E416*F416),2)</f>
        <v>2.2400000000000002</v>
      </c>
    </row>
    <row r="417" spans="1:7" x14ac:dyDescent="0.25">
      <c r="A417" s="40"/>
      <c r="B417" s="40"/>
      <c r="C417" s="40"/>
      <c r="D417" s="40"/>
      <c r="E417" s="67" t="s">
        <v>19</v>
      </c>
      <c r="F417" s="67"/>
      <c r="G417" s="41">
        <f>ROUND(SUM(G413:G416),2)</f>
        <v>485.89</v>
      </c>
    </row>
    <row r="418" spans="1:7" ht="31.5" x14ac:dyDescent="0.25">
      <c r="A418" s="66" t="s">
        <v>20</v>
      </c>
      <c r="B418" s="66"/>
      <c r="C418" s="19" t="s">
        <v>2</v>
      </c>
      <c r="D418" s="19" t="s">
        <v>3</v>
      </c>
      <c r="E418" s="19" t="s">
        <v>4</v>
      </c>
      <c r="F418" s="19" t="s">
        <v>5</v>
      </c>
      <c r="G418" s="20" t="s">
        <v>6</v>
      </c>
    </row>
    <row r="419" spans="1:7" ht="30" x14ac:dyDescent="0.25">
      <c r="A419" s="37" t="s">
        <v>26</v>
      </c>
      <c r="B419" s="36" t="s">
        <v>88</v>
      </c>
      <c r="C419" s="37" t="s">
        <v>8</v>
      </c>
      <c r="D419" s="37" t="s">
        <v>23</v>
      </c>
      <c r="E419" s="38">
        <v>0.28199999999999997</v>
      </c>
      <c r="F419" s="34">
        <v>35.58</v>
      </c>
      <c r="G419" s="39">
        <f>ROUND((E419*F419),2)</f>
        <v>10.029999999999999</v>
      </c>
    </row>
    <row r="420" spans="1:7" ht="30" x14ac:dyDescent="0.25">
      <c r="A420" s="37" t="s">
        <v>28</v>
      </c>
      <c r="B420" s="36" t="s">
        <v>70</v>
      </c>
      <c r="C420" s="37" t="s">
        <v>8</v>
      </c>
      <c r="D420" s="37" t="s">
        <v>23</v>
      </c>
      <c r="E420" s="38">
        <v>0.14099999999999999</v>
      </c>
      <c r="F420" s="34">
        <v>30.74</v>
      </c>
      <c r="G420" s="39">
        <f>ROUND((E420*F420),2)</f>
        <v>4.33</v>
      </c>
    </row>
    <row r="421" spans="1:7" ht="31.5" customHeight="1" x14ac:dyDescent="0.25">
      <c r="A421" s="40"/>
      <c r="B421" s="40"/>
      <c r="C421" s="40"/>
      <c r="D421" s="40"/>
      <c r="E421" s="67" t="s">
        <v>30</v>
      </c>
      <c r="F421" s="67"/>
      <c r="G421" s="41">
        <f>ROUND(SUM(G419:G420),2)</f>
        <v>14.36</v>
      </c>
    </row>
    <row r="422" spans="1:7" x14ac:dyDescent="0.25">
      <c r="A422" s="40"/>
      <c r="B422" s="40"/>
      <c r="C422" s="40"/>
      <c r="D422" s="40"/>
      <c r="E422" s="86" t="s">
        <v>35</v>
      </c>
      <c r="F422" s="86"/>
      <c r="G422" s="33">
        <f>ROUND(G417+G421,2)</f>
        <v>500.25</v>
      </c>
    </row>
    <row r="423" spans="1:7" x14ac:dyDescent="0.25">
      <c r="A423" s="40"/>
      <c r="B423" s="40"/>
      <c r="C423" s="40"/>
      <c r="D423" s="40"/>
      <c r="E423" s="90"/>
      <c r="F423" s="90"/>
      <c r="G423" s="90"/>
    </row>
    <row r="424" spans="1:7" ht="32.25" customHeight="1" x14ac:dyDescent="0.25">
      <c r="A424" s="64" t="s">
        <v>144</v>
      </c>
      <c r="B424" s="64"/>
      <c r="C424" s="64"/>
      <c r="D424" s="64"/>
      <c r="E424" s="64"/>
      <c r="F424" s="64"/>
      <c r="G424" s="65"/>
    </row>
    <row r="425" spans="1:7" ht="31.5" x14ac:dyDescent="0.25">
      <c r="A425" s="66" t="s">
        <v>1</v>
      </c>
      <c r="B425" s="66"/>
      <c r="C425" s="19" t="s">
        <v>2</v>
      </c>
      <c r="D425" s="19" t="s">
        <v>3</v>
      </c>
      <c r="E425" s="19" t="s">
        <v>4</v>
      </c>
      <c r="F425" s="19" t="s">
        <v>5</v>
      </c>
      <c r="G425" s="20" t="s">
        <v>6</v>
      </c>
    </row>
    <row r="426" spans="1:7" ht="60" x14ac:dyDescent="0.25">
      <c r="A426" s="37">
        <v>7568</v>
      </c>
      <c r="B426" s="36" t="s">
        <v>132</v>
      </c>
      <c r="C426" s="37" t="s">
        <v>8</v>
      </c>
      <c r="D426" s="37" t="s">
        <v>11</v>
      </c>
      <c r="E426" s="38">
        <v>4.72</v>
      </c>
      <c r="F426" s="34">
        <v>0.3</v>
      </c>
      <c r="G426" s="39">
        <f>ROUND((E426*F426),2)</f>
        <v>1.42</v>
      </c>
    </row>
    <row r="427" spans="1:7" ht="60" x14ac:dyDescent="0.25">
      <c r="A427" s="37">
        <v>36888</v>
      </c>
      <c r="B427" s="36" t="s">
        <v>133</v>
      </c>
      <c r="C427" s="37" t="s">
        <v>8</v>
      </c>
      <c r="D427" s="37" t="s">
        <v>16</v>
      </c>
      <c r="E427" s="38">
        <v>2.202</v>
      </c>
      <c r="F427" s="34">
        <v>30.5</v>
      </c>
      <c r="G427" s="39">
        <f>ROUND((E427*F427),2)</f>
        <v>67.16</v>
      </c>
    </row>
    <row r="428" spans="1:7" ht="75" x14ac:dyDescent="0.25">
      <c r="A428" s="37">
        <v>4922</v>
      </c>
      <c r="B428" s="36" t="s">
        <v>134</v>
      </c>
      <c r="C428" s="37" t="s">
        <v>8</v>
      </c>
      <c r="D428" s="37" t="s">
        <v>92</v>
      </c>
      <c r="E428" s="38">
        <v>1</v>
      </c>
      <c r="F428" s="34">
        <v>415.07</v>
      </c>
      <c r="G428" s="39">
        <f>ROUND((E428*F428),2)</f>
        <v>415.07</v>
      </c>
    </row>
    <row r="429" spans="1:7" ht="45" x14ac:dyDescent="0.25">
      <c r="A429" s="37">
        <v>142</v>
      </c>
      <c r="B429" s="36" t="s">
        <v>135</v>
      </c>
      <c r="C429" s="37" t="s">
        <v>8</v>
      </c>
      <c r="D429" s="37" t="s">
        <v>136</v>
      </c>
      <c r="E429" s="38">
        <v>6.3700000000000007E-2</v>
      </c>
      <c r="F429" s="34">
        <v>35.15</v>
      </c>
      <c r="G429" s="39">
        <f>ROUND((E429*F429),2)</f>
        <v>2.2400000000000002</v>
      </c>
    </row>
    <row r="430" spans="1:7" x14ac:dyDescent="0.25">
      <c r="A430" s="40"/>
      <c r="B430" s="40"/>
      <c r="C430" s="40"/>
      <c r="D430" s="40"/>
      <c r="E430" s="67" t="s">
        <v>19</v>
      </c>
      <c r="F430" s="67"/>
      <c r="G430" s="41">
        <f>ROUND(SUM(G426:G429),2)</f>
        <v>485.89</v>
      </c>
    </row>
    <row r="431" spans="1:7" ht="31.5" x14ac:dyDescent="0.25">
      <c r="A431" s="66" t="s">
        <v>20</v>
      </c>
      <c r="B431" s="66"/>
      <c r="C431" s="19" t="s">
        <v>2</v>
      </c>
      <c r="D431" s="19" t="s">
        <v>3</v>
      </c>
      <c r="E431" s="19" t="s">
        <v>4</v>
      </c>
      <c r="F431" s="19" t="s">
        <v>5</v>
      </c>
      <c r="G431" s="20" t="s">
        <v>6</v>
      </c>
    </row>
    <row r="432" spans="1:7" ht="30" x14ac:dyDescent="0.25">
      <c r="A432" s="37" t="s">
        <v>26</v>
      </c>
      <c r="B432" s="36" t="s">
        <v>88</v>
      </c>
      <c r="C432" s="37" t="s">
        <v>8</v>
      </c>
      <c r="D432" s="37" t="s">
        <v>23</v>
      </c>
      <c r="E432" s="38">
        <v>0.28199999999999997</v>
      </c>
      <c r="F432" s="34">
        <v>35.58</v>
      </c>
      <c r="G432" s="39">
        <f>ROUND((E432*F432),2)</f>
        <v>10.029999999999999</v>
      </c>
    </row>
    <row r="433" spans="1:7" ht="30" x14ac:dyDescent="0.25">
      <c r="A433" s="37" t="s">
        <v>28</v>
      </c>
      <c r="B433" s="36" t="s">
        <v>70</v>
      </c>
      <c r="C433" s="37" t="s">
        <v>8</v>
      </c>
      <c r="D433" s="37" t="s">
        <v>23</v>
      </c>
      <c r="E433" s="38">
        <v>0.14099999999999999</v>
      </c>
      <c r="F433" s="34">
        <v>30.74</v>
      </c>
      <c r="G433" s="39">
        <f>ROUND((E433*F433),2)</f>
        <v>4.33</v>
      </c>
    </row>
    <row r="434" spans="1:7" ht="31.5" customHeight="1" x14ac:dyDescent="0.25">
      <c r="A434" s="40"/>
      <c r="B434" s="40"/>
      <c r="C434" s="40"/>
      <c r="D434" s="40"/>
      <c r="E434" s="67" t="s">
        <v>30</v>
      </c>
      <c r="F434" s="67"/>
      <c r="G434" s="41">
        <f>ROUND(SUM(G432:G433),2)</f>
        <v>14.36</v>
      </c>
    </row>
    <row r="435" spans="1:7" x14ac:dyDescent="0.25">
      <c r="A435" s="40"/>
      <c r="B435" s="40"/>
      <c r="C435" s="40"/>
      <c r="D435" s="40"/>
      <c r="E435" s="86" t="s">
        <v>35</v>
      </c>
      <c r="F435" s="86"/>
      <c r="G435" s="33">
        <f>ROUND(G430+G434,2)</f>
        <v>500.25</v>
      </c>
    </row>
    <row r="436" spans="1:7" x14ac:dyDescent="0.25">
      <c r="A436" s="40"/>
      <c r="B436" s="40"/>
      <c r="C436" s="40"/>
      <c r="D436" s="40"/>
      <c r="E436" s="91"/>
      <c r="F436" s="91"/>
      <c r="G436" s="91"/>
    </row>
    <row r="437" spans="1:7" ht="31.5" customHeight="1" x14ac:dyDescent="0.25">
      <c r="A437" s="64" t="s">
        <v>145</v>
      </c>
      <c r="B437" s="64"/>
      <c r="C437" s="64"/>
      <c r="D437" s="64"/>
      <c r="E437" s="64"/>
      <c r="F437" s="64"/>
      <c r="G437" s="65"/>
    </row>
    <row r="438" spans="1:7" ht="31.5" x14ac:dyDescent="0.25">
      <c r="A438" s="66" t="s">
        <v>1</v>
      </c>
      <c r="B438" s="66"/>
      <c r="C438" s="19" t="s">
        <v>2</v>
      </c>
      <c r="D438" s="19" t="s">
        <v>3</v>
      </c>
      <c r="E438" s="19" t="s">
        <v>4</v>
      </c>
      <c r="F438" s="19" t="s">
        <v>5</v>
      </c>
      <c r="G438" s="20" t="s">
        <v>6</v>
      </c>
    </row>
    <row r="439" spans="1:7" ht="60" x14ac:dyDescent="0.25">
      <c r="A439" s="37">
        <v>7568</v>
      </c>
      <c r="B439" s="36" t="s">
        <v>132</v>
      </c>
      <c r="C439" s="37" t="s">
        <v>8</v>
      </c>
      <c r="D439" s="37" t="s">
        <v>11</v>
      </c>
      <c r="E439" s="38">
        <v>4.72</v>
      </c>
      <c r="F439" s="34">
        <v>0.3</v>
      </c>
      <c r="G439" s="39">
        <f>ROUND((E439*F439),2)</f>
        <v>1.42</v>
      </c>
    </row>
    <row r="440" spans="1:7" ht="60" x14ac:dyDescent="0.25">
      <c r="A440" s="37">
        <v>36888</v>
      </c>
      <c r="B440" s="36" t="s">
        <v>133</v>
      </c>
      <c r="C440" s="37" t="s">
        <v>8</v>
      </c>
      <c r="D440" s="37" t="s">
        <v>16</v>
      </c>
      <c r="E440" s="38">
        <v>2.202</v>
      </c>
      <c r="F440" s="34">
        <v>30.5</v>
      </c>
      <c r="G440" s="39">
        <f>ROUND((E440*F440),2)</f>
        <v>67.16</v>
      </c>
    </row>
    <row r="441" spans="1:7" ht="75" x14ac:dyDescent="0.25">
      <c r="A441" s="37">
        <v>4922</v>
      </c>
      <c r="B441" s="36" t="s">
        <v>134</v>
      </c>
      <c r="C441" s="37" t="s">
        <v>8</v>
      </c>
      <c r="D441" s="37" t="s">
        <v>92</v>
      </c>
      <c r="E441" s="38">
        <v>1</v>
      </c>
      <c r="F441" s="34">
        <v>415.07</v>
      </c>
      <c r="G441" s="39">
        <f>ROUND((E441*F441),2)</f>
        <v>415.07</v>
      </c>
    </row>
    <row r="442" spans="1:7" ht="45" x14ac:dyDescent="0.25">
      <c r="A442" s="37">
        <v>142</v>
      </c>
      <c r="B442" s="36" t="s">
        <v>135</v>
      </c>
      <c r="C442" s="37" t="s">
        <v>8</v>
      </c>
      <c r="D442" s="37" t="s">
        <v>136</v>
      </c>
      <c r="E442" s="38">
        <v>6.3700000000000007E-2</v>
      </c>
      <c r="F442" s="34">
        <v>35.15</v>
      </c>
      <c r="G442" s="39">
        <f>ROUND((E442*F442),2)</f>
        <v>2.2400000000000002</v>
      </c>
    </row>
    <row r="443" spans="1:7" x14ac:dyDescent="0.25">
      <c r="A443" s="40"/>
      <c r="B443" s="40"/>
      <c r="C443" s="40"/>
      <c r="D443" s="40"/>
      <c r="E443" s="67" t="s">
        <v>19</v>
      </c>
      <c r="F443" s="67"/>
      <c r="G443" s="41">
        <f>ROUND(SUM(G439:G442),2)</f>
        <v>485.89</v>
      </c>
    </row>
    <row r="444" spans="1:7" ht="31.5" x14ac:dyDescent="0.25">
      <c r="A444" s="66" t="s">
        <v>20</v>
      </c>
      <c r="B444" s="66"/>
      <c r="C444" s="19" t="s">
        <v>2</v>
      </c>
      <c r="D444" s="19" t="s">
        <v>3</v>
      </c>
      <c r="E444" s="19" t="s">
        <v>4</v>
      </c>
      <c r="F444" s="19" t="s">
        <v>5</v>
      </c>
      <c r="G444" s="20" t="s">
        <v>6</v>
      </c>
    </row>
    <row r="445" spans="1:7" ht="30" x14ac:dyDescent="0.25">
      <c r="A445" s="37" t="s">
        <v>26</v>
      </c>
      <c r="B445" s="36" t="s">
        <v>88</v>
      </c>
      <c r="C445" s="37" t="s">
        <v>8</v>
      </c>
      <c r="D445" s="37" t="s">
        <v>23</v>
      </c>
      <c r="E445" s="38">
        <v>0.28199999999999997</v>
      </c>
      <c r="F445" s="34">
        <v>35.58</v>
      </c>
      <c r="G445" s="39">
        <f>ROUND((E445*F445),2)</f>
        <v>10.029999999999999</v>
      </c>
    </row>
    <row r="446" spans="1:7" ht="30" x14ac:dyDescent="0.25">
      <c r="A446" s="37" t="s">
        <v>28</v>
      </c>
      <c r="B446" s="36" t="s">
        <v>70</v>
      </c>
      <c r="C446" s="37" t="s">
        <v>8</v>
      </c>
      <c r="D446" s="37" t="s">
        <v>23</v>
      </c>
      <c r="E446" s="38">
        <v>0.14099999999999999</v>
      </c>
      <c r="F446" s="34">
        <v>30.74</v>
      </c>
      <c r="G446" s="39">
        <f>ROUND((E446*F446),2)</f>
        <v>4.33</v>
      </c>
    </row>
    <row r="447" spans="1:7" ht="30.75" customHeight="1" x14ac:dyDescent="0.25">
      <c r="A447" s="40"/>
      <c r="B447" s="40"/>
      <c r="C447" s="40"/>
      <c r="D447" s="40"/>
      <c r="E447" s="67" t="s">
        <v>30</v>
      </c>
      <c r="F447" s="67"/>
      <c r="G447" s="41">
        <f>ROUND(SUM(G445:G446),2)</f>
        <v>14.36</v>
      </c>
    </row>
    <row r="448" spans="1:7" x14ac:dyDescent="0.25">
      <c r="A448" s="40"/>
      <c r="B448" s="40"/>
      <c r="C448" s="40"/>
      <c r="D448" s="40"/>
      <c r="E448" s="86" t="s">
        <v>35</v>
      </c>
      <c r="F448" s="86"/>
      <c r="G448" s="33">
        <f>ROUND(G443+G447,2)</f>
        <v>500.25</v>
      </c>
    </row>
    <row r="449" spans="1:7" x14ac:dyDescent="0.25">
      <c r="A449" s="40"/>
      <c r="B449" s="40"/>
      <c r="C449" s="40"/>
      <c r="D449" s="40"/>
      <c r="E449" s="91"/>
      <c r="F449" s="91"/>
      <c r="G449" s="91"/>
    </row>
    <row r="450" spans="1:7" ht="32.25" customHeight="1" x14ac:dyDescent="0.25">
      <c r="A450" s="64" t="s">
        <v>146</v>
      </c>
      <c r="B450" s="64"/>
      <c r="C450" s="64"/>
      <c r="D450" s="64"/>
      <c r="E450" s="64"/>
      <c r="F450" s="64"/>
      <c r="G450" s="65"/>
    </row>
    <row r="451" spans="1:7" ht="31.5" x14ac:dyDescent="0.25">
      <c r="A451" s="66" t="s">
        <v>1</v>
      </c>
      <c r="B451" s="66"/>
      <c r="C451" s="19" t="s">
        <v>2</v>
      </c>
      <c r="D451" s="19" t="s">
        <v>3</v>
      </c>
      <c r="E451" s="19" t="s">
        <v>4</v>
      </c>
      <c r="F451" s="19" t="s">
        <v>5</v>
      </c>
      <c r="G451" s="20" t="s">
        <v>6</v>
      </c>
    </row>
    <row r="452" spans="1:7" ht="60" x14ac:dyDescent="0.25">
      <c r="A452" s="37">
        <v>7568</v>
      </c>
      <c r="B452" s="36" t="s">
        <v>132</v>
      </c>
      <c r="C452" s="37" t="s">
        <v>8</v>
      </c>
      <c r="D452" s="37" t="s">
        <v>11</v>
      </c>
      <c r="E452" s="38">
        <v>4.72</v>
      </c>
      <c r="F452" s="34">
        <v>0.3</v>
      </c>
      <c r="G452" s="39">
        <f>ROUND((E452*F452),2)</f>
        <v>1.42</v>
      </c>
    </row>
    <row r="453" spans="1:7" ht="60" x14ac:dyDescent="0.25">
      <c r="A453" s="37">
        <v>36888</v>
      </c>
      <c r="B453" s="36" t="s">
        <v>133</v>
      </c>
      <c r="C453" s="37" t="s">
        <v>8</v>
      </c>
      <c r="D453" s="37" t="s">
        <v>16</v>
      </c>
      <c r="E453" s="38">
        <v>2.202</v>
      </c>
      <c r="F453" s="34">
        <v>30.5</v>
      </c>
      <c r="G453" s="39">
        <f>ROUND((E453*F453),2)</f>
        <v>67.16</v>
      </c>
    </row>
    <row r="454" spans="1:7" ht="75" x14ac:dyDescent="0.25">
      <c r="A454" s="37">
        <v>4922</v>
      </c>
      <c r="B454" s="36" t="s">
        <v>134</v>
      </c>
      <c r="C454" s="37" t="s">
        <v>8</v>
      </c>
      <c r="D454" s="37" t="s">
        <v>92</v>
      </c>
      <c r="E454" s="38">
        <v>1</v>
      </c>
      <c r="F454" s="34">
        <v>415.07</v>
      </c>
      <c r="G454" s="39">
        <f>ROUND((E454*F454),2)</f>
        <v>415.07</v>
      </c>
    </row>
    <row r="455" spans="1:7" ht="45" x14ac:dyDescent="0.25">
      <c r="A455" s="37">
        <v>142</v>
      </c>
      <c r="B455" s="36" t="s">
        <v>135</v>
      </c>
      <c r="C455" s="37" t="s">
        <v>8</v>
      </c>
      <c r="D455" s="37" t="s">
        <v>136</v>
      </c>
      <c r="E455" s="38">
        <v>6.3700000000000007E-2</v>
      </c>
      <c r="F455" s="34">
        <v>35.15</v>
      </c>
      <c r="G455" s="39">
        <f>ROUND((E455*F455),2)</f>
        <v>2.2400000000000002</v>
      </c>
    </row>
    <row r="456" spans="1:7" x14ac:dyDescent="0.25">
      <c r="A456" s="40"/>
      <c r="B456" s="40"/>
      <c r="C456" s="40"/>
      <c r="D456" s="40"/>
      <c r="E456" s="67" t="s">
        <v>19</v>
      </c>
      <c r="F456" s="67"/>
      <c r="G456" s="41">
        <f>ROUND(SUM(G452:G455),2)</f>
        <v>485.89</v>
      </c>
    </row>
    <row r="457" spans="1:7" ht="31.5" x14ac:dyDescent="0.25">
      <c r="A457" s="66" t="s">
        <v>20</v>
      </c>
      <c r="B457" s="66"/>
      <c r="C457" s="19" t="s">
        <v>2</v>
      </c>
      <c r="D457" s="19" t="s">
        <v>3</v>
      </c>
      <c r="E457" s="19" t="s">
        <v>4</v>
      </c>
      <c r="F457" s="19" t="s">
        <v>5</v>
      </c>
      <c r="G457" s="20" t="s">
        <v>6</v>
      </c>
    </row>
    <row r="458" spans="1:7" ht="30" x14ac:dyDescent="0.25">
      <c r="A458" s="37" t="s">
        <v>26</v>
      </c>
      <c r="B458" s="36" t="s">
        <v>88</v>
      </c>
      <c r="C458" s="37" t="s">
        <v>8</v>
      </c>
      <c r="D458" s="37" t="s">
        <v>23</v>
      </c>
      <c r="E458" s="38">
        <v>0.28199999999999997</v>
      </c>
      <c r="F458" s="34">
        <v>35.58</v>
      </c>
      <c r="G458" s="39">
        <f>ROUND((E458*F458),2)</f>
        <v>10.029999999999999</v>
      </c>
    </row>
    <row r="459" spans="1:7" ht="30" x14ac:dyDescent="0.25">
      <c r="A459" s="37" t="s">
        <v>28</v>
      </c>
      <c r="B459" s="36" t="s">
        <v>70</v>
      </c>
      <c r="C459" s="37" t="s">
        <v>8</v>
      </c>
      <c r="D459" s="37" t="s">
        <v>23</v>
      </c>
      <c r="E459" s="38">
        <v>0.14099999999999999</v>
      </c>
      <c r="F459" s="34">
        <v>30.74</v>
      </c>
      <c r="G459" s="39">
        <f>ROUND((E459*F459),2)</f>
        <v>4.33</v>
      </c>
    </row>
    <row r="460" spans="1:7" ht="31.5" customHeight="1" x14ac:dyDescent="0.25">
      <c r="A460" s="40"/>
      <c r="B460" s="40"/>
      <c r="C460" s="40"/>
      <c r="D460" s="40"/>
      <c r="E460" s="67" t="s">
        <v>30</v>
      </c>
      <c r="F460" s="67"/>
      <c r="G460" s="41">
        <f>ROUND(SUM(G458:G459),2)</f>
        <v>14.36</v>
      </c>
    </row>
    <row r="461" spans="1:7" x14ac:dyDescent="0.25">
      <c r="A461" s="40"/>
      <c r="B461" s="40"/>
      <c r="C461" s="40"/>
      <c r="D461" s="40"/>
      <c r="E461" s="86" t="s">
        <v>35</v>
      </c>
      <c r="F461" s="86"/>
      <c r="G461" s="33">
        <f>ROUND(G456+G460,2)</f>
        <v>500.25</v>
      </c>
    </row>
    <row r="462" spans="1:7" x14ac:dyDescent="0.25">
      <c r="A462" s="40"/>
      <c r="B462" s="40"/>
      <c r="C462" s="40"/>
      <c r="D462" s="40"/>
      <c r="E462" s="45"/>
      <c r="F462" s="45"/>
      <c r="G462" s="46"/>
    </row>
    <row r="463" spans="1:7" x14ac:dyDescent="0.25">
      <c r="A463" s="40"/>
      <c r="B463" s="40"/>
      <c r="C463" s="40"/>
      <c r="D463" s="40"/>
      <c r="E463" s="91"/>
      <c r="F463" s="91"/>
      <c r="G463" s="91"/>
    </row>
    <row r="464" spans="1:7" ht="31.5" customHeight="1" x14ac:dyDescent="0.25">
      <c r="A464" s="64" t="s">
        <v>147</v>
      </c>
      <c r="B464" s="64"/>
      <c r="C464" s="64"/>
      <c r="D464" s="64"/>
      <c r="E464" s="64"/>
      <c r="F464" s="64"/>
      <c r="G464" s="65"/>
    </row>
    <row r="465" spans="1:7" ht="31.5" x14ac:dyDescent="0.25">
      <c r="A465" s="66" t="s">
        <v>1</v>
      </c>
      <c r="B465" s="66"/>
      <c r="C465" s="19" t="s">
        <v>2</v>
      </c>
      <c r="D465" s="19" t="s">
        <v>3</v>
      </c>
      <c r="E465" s="19" t="s">
        <v>4</v>
      </c>
      <c r="F465" s="19" t="s">
        <v>5</v>
      </c>
      <c r="G465" s="20" t="s">
        <v>6</v>
      </c>
    </row>
    <row r="466" spans="1:7" ht="60" x14ac:dyDescent="0.25">
      <c r="A466" s="37">
        <v>7568</v>
      </c>
      <c r="B466" s="36" t="s">
        <v>132</v>
      </c>
      <c r="C466" s="37" t="s">
        <v>8</v>
      </c>
      <c r="D466" s="37" t="s">
        <v>11</v>
      </c>
      <c r="E466" s="38">
        <v>4.72</v>
      </c>
      <c r="F466" s="34">
        <v>0.3</v>
      </c>
      <c r="G466" s="39">
        <f>ROUND((E466*F466),2)</f>
        <v>1.42</v>
      </c>
    </row>
    <row r="467" spans="1:7" ht="60" x14ac:dyDescent="0.25">
      <c r="A467" s="37">
        <v>36888</v>
      </c>
      <c r="B467" s="36" t="s">
        <v>133</v>
      </c>
      <c r="C467" s="37" t="s">
        <v>8</v>
      </c>
      <c r="D467" s="37" t="s">
        <v>16</v>
      </c>
      <c r="E467" s="38">
        <v>2.202</v>
      </c>
      <c r="F467" s="34">
        <v>30.5</v>
      </c>
      <c r="G467" s="39">
        <f>ROUND((E467*F467),2)</f>
        <v>67.16</v>
      </c>
    </row>
    <row r="468" spans="1:7" ht="75" x14ac:dyDescent="0.25">
      <c r="A468" s="37">
        <v>4922</v>
      </c>
      <c r="B468" s="36" t="s">
        <v>134</v>
      </c>
      <c r="C468" s="37" t="s">
        <v>8</v>
      </c>
      <c r="D468" s="37" t="s">
        <v>92</v>
      </c>
      <c r="E468" s="38">
        <v>1</v>
      </c>
      <c r="F468" s="34">
        <v>415.07</v>
      </c>
      <c r="G468" s="39">
        <f>ROUND((E468*F468),2)</f>
        <v>415.07</v>
      </c>
    </row>
    <row r="469" spans="1:7" ht="45" x14ac:dyDescent="0.25">
      <c r="A469" s="37">
        <v>142</v>
      </c>
      <c r="B469" s="36" t="s">
        <v>135</v>
      </c>
      <c r="C469" s="37" t="s">
        <v>8</v>
      </c>
      <c r="D469" s="37" t="s">
        <v>136</v>
      </c>
      <c r="E469" s="38">
        <v>6.3700000000000007E-2</v>
      </c>
      <c r="F469" s="34">
        <v>35.15</v>
      </c>
      <c r="G469" s="39">
        <f>ROUND((E469*F469),2)</f>
        <v>2.2400000000000002</v>
      </c>
    </row>
    <row r="470" spans="1:7" x14ac:dyDescent="0.25">
      <c r="A470" s="40"/>
      <c r="B470" s="40"/>
      <c r="C470" s="40"/>
      <c r="D470" s="40"/>
      <c r="E470" s="67" t="s">
        <v>19</v>
      </c>
      <c r="F470" s="67"/>
      <c r="G470" s="41">
        <f>ROUND(SUM(G466:G469),2)</f>
        <v>485.89</v>
      </c>
    </row>
    <row r="471" spans="1:7" ht="31.5" x14ac:dyDescent="0.25">
      <c r="A471" s="66" t="s">
        <v>20</v>
      </c>
      <c r="B471" s="66"/>
      <c r="C471" s="19" t="s">
        <v>2</v>
      </c>
      <c r="D471" s="19" t="s">
        <v>3</v>
      </c>
      <c r="E471" s="19" t="s">
        <v>4</v>
      </c>
      <c r="F471" s="19" t="s">
        <v>5</v>
      </c>
      <c r="G471" s="20" t="s">
        <v>6</v>
      </c>
    </row>
    <row r="472" spans="1:7" ht="30" x14ac:dyDescent="0.25">
      <c r="A472" s="37" t="s">
        <v>26</v>
      </c>
      <c r="B472" s="36" t="s">
        <v>88</v>
      </c>
      <c r="C472" s="37" t="s">
        <v>8</v>
      </c>
      <c r="D472" s="37" t="s">
        <v>23</v>
      </c>
      <c r="E472" s="38">
        <v>0.28199999999999997</v>
      </c>
      <c r="F472" s="34">
        <v>35.58</v>
      </c>
      <c r="G472" s="39">
        <f>ROUND((E472*F472),2)</f>
        <v>10.029999999999999</v>
      </c>
    </row>
    <row r="473" spans="1:7" ht="30" x14ac:dyDescent="0.25">
      <c r="A473" s="37" t="s">
        <v>28</v>
      </c>
      <c r="B473" s="36" t="s">
        <v>70</v>
      </c>
      <c r="C473" s="37" t="s">
        <v>8</v>
      </c>
      <c r="D473" s="37" t="s">
        <v>23</v>
      </c>
      <c r="E473" s="38">
        <v>0.14099999999999999</v>
      </c>
      <c r="F473" s="34">
        <v>30.74</v>
      </c>
      <c r="G473" s="39">
        <f>ROUND((E473*F473),2)</f>
        <v>4.33</v>
      </c>
    </row>
    <row r="474" spans="1:7" ht="30.75" customHeight="1" x14ac:dyDescent="0.25">
      <c r="A474" s="40"/>
      <c r="B474" s="40"/>
      <c r="C474" s="40"/>
      <c r="D474" s="40"/>
      <c r="E474" s="67" t="s">
        <v>30</v>
      </c>
      <c r="F474" s="67"/>
      <c r="G474" s="41">
        <f>ROUND(SUM(G472:G473),2)</f>
        <v>14.36</v>
      </c>
    </row>
    <row r="475" spans="1:7" x14ac:dyDescent="0.25">
      <c r="A475" s="40"/>
      <c r="B475" s="40"/>
      <c r="C475" s="40"/>
      <c r="D475" s="40"/>
      <c r="E475" s="86" t="s">
        <v>35</v>
      </c>
      <c r="F475" s="86"/>
      <c r="G475" s="33">
        <f>ROUND(G470+G474,2)</f>
        <v>500.25</v>
      </c>
    </row>
    <row r="476" spans="1:7" x14ac:dyDescent="0.25">
      <c r="A476" s="40"/>
      <c r="B476" s="40"/>
      <c r="C476" s="40"/>
      <c r="D476" s="40"/>
      <c r="E476" s="91"/>
      <c r="F476" s="91"/>
      <c r="G476" s="91"/>
    </row>
    <row r="477" spans="1:7" x14ac:dyDescent="0.25">
      <c r="A477" s="64" t="s">
        <v>148</v>
      </c>
      <c r="B477" s="64"/>
      <c r="C477" s="64"/>
      <c r="D477" s="64"/>
      <c r="E477" s="64"/>
      <c r="F477" s="64"/>
      <c r="G477" s="65"/>
    </row>
    <row r="478" spans="1:7" ht="31.5" x14ac:dyDescent="0.25">
      <c r="A478" s="66" t="s">
        <v>1</v>
      </c>
      <c r="B478" s="66"/>
      <c r="C478" s="19" t="s">
        <v>2</v>
      </c>
      <c r="D478" s="19" t="s">
        <v>3</v>
      </c>
      <c r="E478" s="19" t="s">
        <v>4</v>
      </c>
      <c r="F478" s="19" t="s">
        <v>5</v>
      </c>
      <c r="G478" s="20" t="s">
        <v>6</v>
      </c>
    </row>
    <row r="479" spans="1:7" ht="60" x14ac:dyDescent="0.25">
      <c r="A479" s="37">
        <v>34381</v>
      </c>
      <c r="B479" s="36" t="s">
        <v>149</v>
      </c>
      <c r="C479" s="37" t="s">
        <v>8</v>
      </c>
      <c r="D479" s="37" t="s">
        <v>11</v>
      </c>
      <c r="E479" s="38">
        <v>2.0832999999999999</v>
      </c>
      <c r="F479" s="34">
        <v>306.37</v>
      </c>
      <c r="G479" s="39">
        <f>ROUND((E479*F479),2)</f>
        <v>638.26</v>
      </c>
    </row>
    <row r="480" spans="1:7" ht="45" x14ac:dyDescent="0.25">
      <c r="A480" s="37">
        <v>4377</v>
      </c>
      <c r="B480" s="36" t="s">
        <v>150</v>
      </c>
      <c r="C480" s="37" t="s">
        <v>8</v>
      </c>
      <c r="D480" s="37" t="s">
        <v>11</v>
      </c>
      <c r="E480" s="38">
        <v>24.4</v>
      </c>
      <c r="F480" s="34">
        <v>0.19</v>
      </c>
      <c r="G480" s="39">
        <f>ROUND((E480*F480),2)</f>
        <v>4.6399999999999997</v>
      </c>
    </row>
    <row r="481" spans="1:7" x14ac:dyDescent="0.25">
      <c r="A481" s="37">
        <v>39961</v>
      </c>
      <c r="B481" s="36" t="s">
        <v>104</v>
      </c>
      <c r="C481" s="37" t="s">
        <v>8</v>
      </c>
      <c r="D481" s="37" t="s">
        <v>11</v>
      </c>
      <c r="E481" s="38">
        <v>1.2466999999999999</v>
      </c>
      <c r="F481" s="34">
        <v>23.23</v>
      </c>
      <c r="G481" s="39">
        <f>ROUND((E481*F481),2)</f>
        <v>28.96</v>
      </c>
    </row>
    <row r="482" spans="1:7" x14ac:dyDescent="0.25">
      <c r="A482" s="40"/>
      <c r="B482" s="40"/>
      <c r="C482" s="40"/>
      <c r="D482" s="40"/>
      <c r="E482" s="67" t="s">
        <v>19</v>
      </c>
      <c r="F482" s="67"/>
      <c r="G482" s="41">
        <f>ROUND(SUM(G479:G481),2)</f>
        <v>671.86</v>
      </c>
    </row>
    <row r="483" spans="1:7" ht="31.5" x14ac:dyDescent="0.25">
      <c r="A483" s="66" t="s">
        <v>20</v>
      </c>
      <c r="B483" s="66"/>
      <c r="C483" s="19" t="s">
        <v>2</v>
      </c>
      <c r="D483" s="19" t="s">
        <v>3</v>
      </c>
      <c r="E483" s="19" t="s">
        <v>4</v>
      </c>
      <c r="F483" s="19" t="s">
        <v>5</v>
      </c>
      <c r="G483" s="20" t="s">
        <v>6</v>
      </c>
    </row>
    <row r="484" spans="1:7" ht="30" x14ac:dyDescent="0.25">
      <c r="A484" s="37" t="s">
        <v>26</v>
      </c>
      <c r="B484" s="36" t="s">
        <v>88</v>
      </c>
      <c r="C484" s="37" t="s">
        <v>8</v>
      </c>
      <c r="D484" s="37" t="s">
        <v>23</v>
      </c>
      <c r="E484" s="38">
        <v>1.7070000000000001</v>
      </c>
      <c r="F484" s="34">
        <v>35.58</v>
      </c>
      <c r="G484" s="39">
        <f>ROUND((E484*F484),2)</f>
        <v>60.74</v>
      </c>
    </row>
    <row r="485" spans="1:7" ht="30" x14ac:dyDescent="0.25">
      <c r="A485" s="37" t="s">
        <v>28</v>
      </c>
      <c r="B485" s="36" t="s">
        <v>70</v>
      </c>
      <c r="C485" s="37" t="s">
        <v>8</v>
      </c>
      <c r="D485" s="37" t="s">
        <v>23</v>
      </c>
      <c r="E485" s="38">
        <v>0.85299999999999998</v>
      </c>
      <c r="F485" s="34">
        <v>30.74</v>
      </c>
      <c r="G485" s="39">
        <f>ROUND((E485*F485),2)</f>
        <v>26.22</v>
      </c>
    </row>
    <row r="486" spans="1:7" ht="31.5" customHeight="1" x14ac:dyDescent="0.25">
      <c r="A486" s="40"/>
      <c r="B486" s="40"/>
      <c r="C486" s="40"/>
      <c r="D486" s="40"/>
      <c r="E486" s="67" t="s">
        <v>30</v>
      </c>
      <c r="F486" s="67"/>
      <c r="G486" s="41">
        <f>ROUND(SUM(G484:G485),2)</f>
        <v>86.96</v>
      </c>
    </row>
    <row r="487" spans="1:7" x14ac:dyDescent="0.25">
      <c r="A487" s="40"/>
      <c r="B487" s="40"/>
      <c r="C487" s="40"/>
      <c r="D487" s="40"/>
      <c r="E487" s="86" t="s">
        <v>35</v>
      </c>
      <c r="F487" s="86"/>
      <c r="G487" s="33">
        <f>ROUND(G482+G486,2)</f>
        <v>758.82</v>
      </c>
    </row>
    <row r="488" spans="1:7" x14ac:dyDescent="0.25">
      <c r="A488" s="40"/>
      <c r="B488" s="40"/>
      <c r="C488" s="40"/>
      <c r="D488" s="40"/>
      <c r="E488" s="91"/>
      <c r="F488" s="91"/>
      <c r="G488" s="91"/>
    </row>
    <row r="489" spans="1:7" x14ac:dyDescent="0.25">
      <c r="A489" s="64" t="s">
        <v>151</v>
      </c>
      <c r="B489" s="64"/>
      <c r="C489" s="64"/>
      <c r="D489" s="64"/>
      <c r="E489" s="64"/>
      <c r="F489" s="64"/>
      <c r="G489" s="65"/>
    </row>
    <row r="490" spans="1:7" ht="31.5" x14ac:dyDescent="0.25">
      <c r="A490" s="66" t="s">
        <v>1</v>
      </c>
      <c r="B490" s="66"/>
      <c r="C490" s="19" t="s">
        <v>2</v>
      </c>
      <c r="D490" s="19" t="s">
        <v>3</v>
      </c>
      <c r="E490" s="19" t="s">
        <v>4</v>
      </c>
      <c r="F490" s="19" t="s">
        <v>5</v>
      </c>
      <c r="G490" s="20" t="s">
        <v>6</v>
      </c>
    </row>
    <row r="491" spans="1:7" ht="75" x14ac:dyDescent="0.25">
      <c r="A491" s="37">
        <v>36896</v>
      </c>
      <c r="B491" s="36" t="s">
        <v>152</v>
      </c>
      <c r="C491" s="37" t="s">
        <v>8</v>
      </c>
      <c r="D491" s="37" t="s">
        <v>11</v>
      </c>
      <c r="E491" s="38">
        <v>0.83330000000000004</v>
      </c>
      <c r="F491" s="34">
        <v>416.04</v>
      </c>
      <c r="G491" s="39">
        <f>ROUND((E491*F491),2)</f>
        <v>346.69</v>
      </c>
    </row>
    <row r="492" spans="1:7" ht="45" x14ac:dyDescent="0.25">
      <c r="A492" s="37">
        <v>4377</v>
      </c>
      <c r="B492" s="36" t="s">
        <v>150</v>
      </c>
      <c r="C492" s="37" t="s">
        <v>8</v>
      </c>
      <c r="D492" s="37" t="s">
        <v>11</v>
      </c>
      <c r="E492" s="38">
        <v>9.1999999999999993</v>
      </c>
      <c r="F492" s="34">
        <v>0.19</v>
      </c>
      <c r="G492" s="39">
        <f>ROUND((E492*F492),2)</f>
        <v>1.75</v>
      </c>
    </row>
    <row r="493" spans="1:7" x14ac:dyDescent="0.25">
      <c r="A493" s="37">
        <v>39961</v>
      </c>
      <c r="B493" s="36" t="s">
        <v>104</v>
      </c>
      <c r="C493" s="37" t="s">
        <v>8</v>
      </c>
      <c r="D493" s="37" t="s">
        <v>11</v>
      </c>
      <c r="E493" s="38">
        <v>0.62329999999999997</v>
      </c>
      <c r="F493" s="34">
        <v>23.23</v>
      </c>
      <c r="G493" s="39">
        <f>ROUND((E493*F493),2)</f>
        <v>14.48</v>
      </c>
    </row>
    <row r="494" spans="1:7" x14ac:dyDescent="0.25">
      <c r="A494" s="40"/>
      <c r="B494" s="40"/>
      <c r="C494" s="40"/>
      <c r="D494" s="40"/>
      <c r="E494" s="67" t="s">
        <v>19</v>
      </c>
      <c r="F494" s="67"/>
      <c r="G494" s="41">
        <f>ROUND(SUM(G491:G493),2)</f>
        <v>362.92</v>
      </c>
    </row>
    <row r="495" spans="1:7" ht="31.5" x14ac:dyDescent="0.25">
      <c r="A495" s="66" t="s">
        <v>20</v>
      </c>
      <c r="B495" s="66"/>
      <c r="C495" s="19" t="s">
        <v>2</v>
      </c>
      <c r="D495" s="19" t="s">
        <v>3</v>
      </c>
      <c r="E495" s="19" t="s">
        <v>4</v>
      </c>
      <c r="F495" s="19" t="s">
        <v>5</v>
      </c>
      <c r="G495" s="20" t="s">
        <v>6</v>
      </c>
    </row>
    <row r="496" spans="1:7" ht="30" x14ac:dyDescent="0.25">
      <c r="A496" s="37" t="s">
        <v>26</v>
      </c>
      <c r="B496" s="36" t="s">
        <v>88</v>
      </c>
      <c r="C496" s="37" t="s">
        <v>8</v>
      </c>
      <c r="D496" s="37" t="s">
        <v>23</v>
      </c>
      <c r="E496" s="38">
        <v>0.51900000000000002</v>
      </c>
      <c r="F496" s="34">
        <v>35.58</v>
      </c>
      <c r="G496" s="39">
        <f>ROUND((E496*F496),2)</f>
        <v>18.47</v>
      </c>
    </row>
    <row r="497" spans="1:7" ht="30" x14ac:dyDescent="0.25">
      <c r="A497" s="37" t="s">
        <v>28</v>
      </c>
      <c r="B497" s="36" t="s">
        <v>70</v>
      </c>
      <c r="C497" s="37" t="s">
        <v>8</v>
      </c>
      <c r="D497" s="37" t="s">
        <v>23</v>
      </c>
      <c r="E497" s="38">
        <v>0.25900000000000001</v>
      </c>
      <c r="F497" s="34">
        <v>30.74</v>
      </c>
      <c r="G497" s="39">
        <f>ROUND((E497*F497),2)</f>
        <v>7.96</v>
      </c>
    </row>
    <row r="498" spans="1:7" ht="30.75" customHeight="1" x14ac:dyDescent="0.25">
      <c r="A498" s="40"/>
      <c r="B498" s="40"/>
      <c r="C498" s="40"/>
      <c r="D498" s="40"/>
      <c r="E498" s="67" t="s">
        <v>30</v>
      </c>
      <c r="F498" s="67"/>
      <c r="G498" s="41">
        <f>ROUND(SUM(G496:G497),2)</f>
        <v>26.43</v>
      </c>
    </row>
    <row r="499" spans="1:7" x14ac:dyDescent="0.25">
      <c r="A499" s="40"/>
      <c r="B499" s="40"/>
      <c r="C499" s="40"/>
      <c r="D499" s="40"/>
      <c r="E499" s="86" t="s">
        <v>35</v>
      </c>
      <c r="F499" s="86"/>
      <c r="G499" s="33">
        <f>ROUND(G494+G498,2)</f>
        <v>389.35</v>
      </c>
    </row>
    <row r="500" spans="1:7" x14ac:dyDescent="0.25">
      <c r="A500" s="40"/>
      <c r="B500" s="40"/>
      <c r="C500" s="40"/>
      <c r="D500" s="40"/>
      <c r="E500" s="96"/>
      <c r="F500" s="96"/>
      <c r="G500" s="97"/>
    </row>
    <row r="501" spans="1:7" x14ac:dyDescent="0.25">
      <c r="A501" s="40"/>
      <c r="B501" s="40"/>
      <c r="C501" s="40"/>
      <c r="D501" s="40"/>
      <c r="E501" s="96"/>
      <c r="F501" s="96"/>
      <c r="G501" s="97"/>
    </row>
    <row r="502" spans="1:7" x14ac:dyDescent="0.25">
      <c r="A502" s="40"/>
      <c r="B502" s="40"/>
      <c r="C502" s="40"/>
      <c r="D502" s="40"/>
      <c r="E502" s="96"/>
      <c r="F502" s="96"/>
      <c r="G502" s="97"/>
    </row>
    <row r="503" spans="1:7" x14ac:dyDescent="0.25">
      <c r="A503" s="40"/>
      <c r="B503" s="40"/>
      <c r="C503" s="40"/>
      <c r="D503" s="40"/>
      <c r="E503" s="96"/>
      <c r="F503" s="96"/>
      <c r="G503" s="97"/>
    </row>
    <row r="504" spans="1:7" x14ac:dyDescent="0.25">
      <c r="A504" s="40"/>
      <c r="B504" s="40"/>
      <c r="C504" s="40"/>
      <c r="D504" s="40"/>
      <c r="E504" s="96"/>
      <c r="F504" s="96"/>
      <c r="G504" s="97"/>
    </row>
    <row r="505" spans="1:7" x14ac:dyDescent="0.25">
      <c r="A505" s="40"/>
      <c r="B505" s="40"/>
      <c r="C505" s="40"/>
      <c r="D505" s="40"/>
      <c r="E505" s="91"/>
      <c r="F505" s="91"/>
      <c r="G505" s="91"/>
    </row>
    <row r="506" spans="1:7" ht="31.5" customHeight="1" x14ac:dyDescent="0.25">
      <c r="A506" s="64" t="s">
        <v>153</v>
      </c>
      <c r="B506" s="64"/>
      <c r="C506" s="64"/>
      <c r="D506" s="64"/>
      <c r="E506" s="64"/>
      <c r="F506" s="64"/>
      <c r="G506" s="65"/>
    </row>
    <row r="507" spans="1:7" ht="31.5" x14ac:dyDescent="0.25">
      <c r="A507" s="66" t="s">
        <v>1</v>
      </c>
      <c r="B507" s="66"/>
      <c r="C507" s="19" t="s">
        <v>2</v>
      </c>
      <c r="D507" s="19" t="s">
        <v>3</v>
      </c>
      <c r="E507" s="19" t="s">
        <v>4</v>
      </c>
      <c r="F507" s="19" t="s">
        <v>5</v>
      </c>
      <c r="G507" s="20" t="s">
        <v>6</v>
      </c>
    </row>
    <row r="508" spans="1:7" ht="75" x14ac:dyDescent="0.25">
      <c r="A508" s="37">
        <v>36896</v>
      </c>
      <c r="B508" s="36" t="s">
        <v>152</v>
      </c>
      <c r="C508" s="37" t="s">
        <v>8</v>
      </c>
      <c r="D508" s="37" t="s">
        <v>11</v>
      </c>
      <c r="E508" s="38">
        <v>0.83330000000000004</v>
      </c>
      <c r="F508" s="34">
        <v>416.04</v>
      </c>
      <c r="G508" s="39">
        <f>ROUND((E508*F508),2)</f>
        <v>346.69</v>
      </c>
    </row>
    <row r="509" spans="1:7" ht="45" x14ac:dyDescent="0.25">
      <c r="A509" s="37">
        <v>4377</v>
      </c>
      <c r="B509" s="36" t="s">
        <v>150</v>
      </c>
      <c r="C509" s="37" t="s">
        <v>8</v>
      </c>
      <c r="D509" s="37" t="s">
        <v>11</v>
      </c>
      <c r="E509" s="38">
        <v>9.1999999999999993</v>
      </c>
      <c r="F509" s="34">
        <v>0.19</v>
      </c>
      <c r="G509" s="39">
        <f>ROUND((E509*F509),2)</f>
        <v>1.75</v>
      </c>
    </row>
    <row r="510" spans="1:7" x14ac:dyDescent="0.25">
      <c r="A510" s="37">
        <v>39961</v>
      </c>
      <c r="B510" s="36" t="s">
        <v>104</v>
      </c>
      <c r="C510" s="37" t="s">
        <v>8</v>
      </c>
      <c r="D510" s="37" t="s">
        <v>11</v>
      </c>
      <c r="E510" s="38">
        <v>0.62329999999999997</v>
      </c>
      <c r="F510" s="34">
        <v>23.23</v>
      </c>
      <c r="G510" s="39">
        <f>ROUND((E510*F510),2)</f>
        <v>14.48</v>
      </c>
    </row>
    <row r="511" spans="1:7" x14ac:dyDescent="0.25">
      <c r="A511" s="40"/>
      <c r="B511" s="40"/>
      <c r="C511" s="40"/>
      <c r="D511" s="40"/>
      <c r="E511" s="67" t="s">
        <v>19</v>
      </c>
      <c r="F511" s="67"/>
      <c r="G511" s="41">
        <f>ROUND(SUM(G508:G510),2)</f>
        <v>362.92</v>
      </c>
    </row>
    <row r="512" spans="1:7" ht="31.5" x14ac:dyDescent="0.25">
      <c r="A512" s="66" t="s">
        <v>20</v>
      </c>
      <c r="B512" s="66"/>
      <c r="C512" s="19" t="s">
        <v>2</v>
      </c>
      <c r="D512" s="19" t="s">
        <v>3</v>
      </c>
      <c r="E512" s="19" t="s">
        <v>4</v>
      </c>
      <c r="F512" s="19" t="s">
        <v>5</v>
      </c>
      <c r="G512" s="20" t="s">
        <v>6</v>
      </c>
    </row>
    <row r="513" spans="1:7" ht="30" x14ac:dyDescent="0.25">
      <c r="A513" s="37" t="s">
        <v>26</v>
      </c>
      <c r="B513" s="36" t="s">
        <v>88</v>
      </c>
      <c r="C513" s="37" t="s">
        <v>8</v>
      </c>
      <c r="D513" s="37" t="s">
        <v>23</v>
      </c>
      <c r="E513" s="38">
        <v>0.51900000000000002</v>
      </c>
      <c r="F513" s="34">
        <v>35.58</v>
      </c>
      <c r="G513" s="39">
        <f>ROUND((E513*F513),2)</f>
        <v>18.47</v>
      </c>
    </row>
    <row r="514" spans="1:7" ht="30" x14ac:dyDescent="0.25">
      <c r="A514" s="37" t="s">
        <v>28</v>
      </c>
      <c r="B514" s="36" t="s">
        <v>70</v>
      </c>
      <c r="C514" s="37" t="s">
        <v>8</v>
      </c>
      <c r="D514" s="37" t="s">
        <v>23</v>
      </c>
      <c r="E514" s="38">
        <v>0.25900000000000001</v>
      </c>
      <c r="F514" s="34">
        <v>30.74</v>
      </c>
      <c r="G514" s="39">
        <f>ROUND((E514*F514),2)</f>
        <v>7.96</v>
      </c>
    </row>
    <row r="515" spans="1:7" ht="30.75" customHeight="1" x14ac:dyDescent="0.25">
      <c r="A515" s="40"/>
      <c r="B515" s="40"/>
      <c r="C515" s="40"/>
      <c r="D515" s="40"/>
      <c r="E515" s="67" t="s">
        <v>30</v>
      </c>
      <c r="F515" s="67"/>
      <c r="G515" s="41">
        <f>ROUND(SUM(G513:G514),2)</f>
        <v>26.43</v>
      </c>
    </row>
    <row r="516" spans="1:7" x14ac:dyDescent="0.25">
      <c r="A516" s="40"/>
      <c r="B516" s="40"/>
      <c r="C516" s="40"/>
      <c r="D516" s="40"/>
      <c r="E516" s="86" t="s">
        <v>35</v>
      </c>
      <c r="F516" s="86"/>
      <c r="G516" s="33">
        <f>ROUND(G511+G515,2)</f>
        <v>389.35</v>
      </c>
    </row>
    <row r="517" spans="1:7" x14ac:dyDescent="0.25">
      <c r="A517" s="40"/>
      <c r="B517" s="40"/>
      <c r="C517" s="40"/>
      <c r="D517" s="40"/>
      <c r="E517" s="91"/>
      <c r="F517" s="91"/>
      <c r="G517" s="91"/>
    </row>
    <row r="518" spans="1:7" ht="32.25" customHeight="1" x14ac:dyDescent="0.25">
      <c r="A518" s="64" t="s">
        <v>154</v>
      </c>
      <c r="B518" s="64"/>
      <c r="C518" s="64"/>
      <c r="D518" s="64"/>
      <c r="E518" s="64"/>
      <c r="F518" s="64"/>
      <c r="G518" s="65"/>
    </row>
    <row r="519" spans="1:7" ht="31.5" x14ac:dyDescent="0.25">
      <c r="A519" s="66" t="s">
        <v>1</v>
      </c>
      <c r="B519" s="66"/>
      <c r="C519" s="19" t="s">
        <v>2</v>
      </c>
      <c r="D519" s="19" t="s">
        <v>3</v>
      </c>
      <c r="E519" s="19" t="s">
        <v>4</v>
      </c>
      <c r="F519" s="19" t="s">
        <v>5</v>
      </c>
      <c r="G519" s="20" t="s">
        <v>6</v>
      </c>
    </row>
    <row r="520" spans="1:7" ht="75" x14ac:dyDescent="0.25">
      <c r="A520" s="37">
        <v>36896</v>
      </c>
      <c r="B520" s="36" t="s">
        <v>152</v>
      </c>
      <c r="C520" s="37" t="s">
        <v>8</v>
      </c>
      <c r="D520" s="37" t="s">
        <v>11</v>
      </c>
      <c r="E520" s="38">
        <v>0.83330000000000004</v>
      </c>
      <c r="F520" s="34">
        <v>416.04</v>
      </c>
      <c r="G520" s="39">
        <f>ROUND((E520*F520),2)</f>
        <v>346.69</v>
      </c>
    </row>
    <row r="521" spans="1:7" ht="45" x14ac:dyDescent="0.25">
      <c r="A521" s="37">
        <v>4377</v>
      </c>
      <c r="B521" s="36" t="s">
        <v>150</v>
      </c>
      <c r="C521" s="37" t="s">
        <v>8</v>
      </c>
      <c r="D521" s="37" t="s">
        <v>11</v>
      </c>
      <c r="E521" s="38">
        <v>9.1999999999999993</v>
      </c>
      <c r="F521" s="34">
        <v>0.19</v>
      </c>
      <c r="G521" s="39">
        <f>ROUND((E521*F521),2)</f>
        <v>1.75</v>
      </c>
    </row>
    <row r="522" spans="1:7" x14ac:dyDescent="0.25">
      <c r="A522" s="37">
        <v>39961</v>
      </c>
      <c r="B522" s="36" t="s">
        <v>104</v>
      </c>
      <c r="C522" s="37" t="s">
        <v>8</v>
      </c>
      <c r="D522" s="37" t="s">
        <v>11</v>
      </c>
      <c r="E522" s="38">
        <v>0.62329999999999997</v>
      </c>
      <c r="F522" s="34">
        <v>23.23</v>
      </c>
      <c r="G522" s="39">
        <f>ROUND((E522*F522),2)</f>
        <v>14.48</v>
      </c>
    </row>
    <row r="523" spans="1:7" x14ac:dyDescent="0.25">
      <c r="A523" s="40"/>
      <c r="B523" s="40"/>
      <c r="C523" s="40"/>
      <c r="D523" s="40"/>
      <c r="E523" s="67" t="s">
        <v>19</v>
      </c>
      <c r="F523" s="67"/>
      <c r="G523" s="41">
        <f>ROUND(SUM(G520:G522),2)</f>
        <v>362.92</v>
      </c>
    </row>
    <row r="524" spans="1:7" ht="31.5" x14ac:dyDescent="0.25">
      <c r="A524" s="66" t="s">
        <v>20</v>
      </c>
      <c r="B524" s="66"/>
      <c r="C524" s="19" t="s">
        <v>2</v>
      </c>
      <c r="D524" s="19" t="s">
        <v>3</v>
      </c>
      <c r="E524" s="19" t="s">
        <v>4</v>
      </c>
      <c r="F524" s="19" t="s">
        <v>5</v>
      </c>
      <c r="G524" s="20" t="s">
        <v>6</v>
      </c>
    </row>
    <row r="525" spans="1:7" ht="30" x14ac:dyDescent="0.25">
      <c r="A525" s="37" t="s">
        <v>26</v>
      </c>
      <c r="B525" s="36" t="s">
        <v>88</v>
      </c>
      <c r="C525" s="37" t="s">
        <v>8</v>
      </c>
      <c r="D525" s="37" t="s">
        <v>23</v>
      </c>
      <c r="E525" s="38">
        <v>0.51900000000000002</v>
      </c>
      <c r="F525" s="34">
        <v>35.58</v>
      </c>
      <c r="G525" s="39">
        <f>ROUND((E525*F525),2)</f>
        <v>18.47</v>
      </c>
    </row>
    <row r="526" spans="1:7" ht="30" x14ac:dyDescent="0.25">
      <c r="A526" s="37" t="s">
        <v>28</v>
      </c>
      <c r="B526" s="36" t="s">
        <v>70</v>
      </c>
      <c r="C526" s="37" t="s">
        <v>8</v>
      </c>
      <c r="D526" s="37" t="s">
        <v>23</v>
      </c>
      <c r="E526" s="38">
        <v>0.25900000000000001</v>
      </c>
      <c r="F526" s="34">
        <v>30.74</v>
      </c>
      <c r="G526" s="39">
        <f>ROUND((E526*F526),2)</f>
        <v>7.96</v>
      </c>
    </row>
    <row r="527" spans="1:7" ht="31.5" customHeight="1" x14ac:dyDescent="0.25">
      <c r="A527" s="40"/>
      <c r="B527" s="40"/>
      <c r="C527" s="40"/>
      <c r="D527" s="40"/>
      <c r="E527" s="67" t="s">
        <v>30</v>
      </c>
      <c r="F527" s="67"/>
      <c r="G527" s="41">
        <f>ROUND(SUM(G525:G526),2)</f>
        <v>26.43</v>
      </c>
    </row>
    <row r="528" spans="1:7" x14ac:dyDescent="0.25">
      <c r="A528" s="40"/>
      <c r="B528" s="40"/>
      <c r="C528" s="40"/>
      <c r="D528" s="40"/>
      <c r="E528" s="86" t="s">
        <v>35</v>
      </c>
      <c r="F528" s="86"/>
      <c r="G528" s="33">
        <f>ROUND(G523+G527,2)</f>
        <v>389.35</v>
      </c>
    </row>
    <row r="529" spans="1:7" x14ac:dyDescent="0.25">
      <c r="A529" s="40"/>
      <c r="B529" s="40"/>
      <c r="C529" s="40"/>
      <c r="D529" s="40"/>
      <c r="E529" s="91"/>
      <c r="F529" s="91"/>
      <c r="G529" s="91"/>
    </row>
    <row r="530" spans="1:7" ht="33.75" customHeight="1" x14ac:dyDescent="0.25">
      <c r="A530" s="64" t="s">
        <v>155</v>
      </c>
      <c r="B530" s="64"/>
      <c r="C530" s="64"/>
      <c r="D530" s="64"/>
      <c r="E530" s="64"/>
      <c r="F530" s="64"/>
      <c r="G530" s="65"/>
    </row>
    <row r="531" spans="1:7" ht="31.5" x14ac:dyDescent="0.25">
      <c r="A531" s="66" t="s">
        <v>1</v>
      </c>
      <c r="B531" s="66"/>
      <c r="C531" s="19" t="s">
        <v>2</v>
      </c>
      <c r="D531" s="19" t="s">
        <v>3</v>
      </c>
      <c r="E531" s="19" t="s">
        <v>4</v>
      </c>
      <c r="F531" s="19" t="s">
        <v>5</v>
      </c>
      <c r="G531" s="20" t="s">
        <v>6</v>
      </c>
    </row>
    <row r="532" spans="1:7" ht="75" x14ac:dyDescent="0.25">
      <c r="A532" s="37">
        <v>36896</v>
      </c>
      <c r="B532" s="36" t="s">
        <v>152</v>
      </c>
      <c r="C532" s="37" t="s">
        <v>8</v>
      </c>
      <c r="D532" s="37" t="s">
        <v>11</v>
      </c>
      <c r="E532" s="38">
        <v>0.83330000000000004</v>
      </c>
      <c r="F532" s="34">
        <v>416.04</v>
      </c>
      <c r="G532" s="39">
        <f>ROUND((E532*F532),2)</f>
        <v>346.69</v>
      </c>
    </row>
    <row r="533" spans="1:7" ht="45" x14ac:dyDescent="0.25">
      <c r="A533" s="37">
        <v>4377</v>
      </c>
      <c r="B533" s="36" t="s">
        <v>150</v>
      </c>
      <c r="C533" s="37" t="s">
        <v>8</v>
      </c>
      <c r="D533" s="37" t="s">
        <v>11</v>
      </c>
      <c r="E533" s="38">
        <v>9.1999999999999993</v>
      </c>
      <c r="F533" s="34">
        <v>0.19</v>
      </c>
      <c r="G533" s="39">
        <f>ROUND((E533*F533),2)</f>
        <v>1.75</v>
      </c>
    </row>
    <row r="534" spans="1:7" x14ac:dyDescent="0.25">
      <c r="A534" s="37">
        <v>39961</v>
      </c>
      <c r="B534" s="36" t="s">
        <v>104</v>
      </c>
      <c r="C534" s="37" t="s">
        <v>8</v>
      </c>
      <c r="D534" s="37" t="s">
        <v>11</v>
      </c>
      <c r="E534" s="38">
        <v>0.62329999999999997</v>
      </c>
      <c r="F534" s="34">
        <v>23.23</v>
      </c>
      <c r="G534" s="39">
        <f>ROUND((E534*F534),2)</f>
        <v>14.48</v>
      </c>
    </row>
    <row r="535" spans="1:7" x14ac:dyDescent="0.25">
      <c r="A535" s="40"/>
      <c r="B535" s="40"/>
      <c r="C535" s="40"/>
      <c r="D535" s="40"/>
      <c r="E535" s="67" t="s">
        <v>19</v>
      </c>
      <c r="F535" s="67"/>
      <c r="G535" s="41">
        <f>ROUND(SUM(G532:G534),2)</f>
        <v>362.92</v>
      </c>
    </row>
    <row r="536" spans="1:7" ht="31.5" x14ac:dyDescent="0.25">
      <c r="A536" s="66" t="s">
        <v>20</v>
      </c>
      <c r="B536" s="66"/>
      <c r="C536" s="19" t="s">
        <v>2</v>
      </c>
      <c r="D536" s="19" t="s">
        <v>3</v>
      </c>
      <c r="E536" s="19" t="s">
        <v>4</v>
      </c>
      <c r="F536" s="19" t="s">
        <v>5</v>
      </c>
      <c r="G536" s="20" t="s">
        <v>6</v>
      </c>
    </row>
    <row r="537" spans="1:7" ht="30" x14ac:dyDescent="0.25">
      <c r="A537" s="37" t="s">
        <v>26</v>
      </c>
      <c r="B537" s="36" t="s">
        <v>88</v>
      </c>
      <c r="C537" s="37" t="s">
        <v>8</v>
      </c>
      <c r="D537" s="37" t="s">
        <v>23</v>
      </c>
      <c r="E537" s="38">
        <v>0.51900000000000002</v>
      </c>
      <c r="F537" s="34">
        <v>35.58</v>
      </c>
      <c r="G537" s="39">
        <f>ROUND((E537*F537),2)</f>
        <v>18.47</v>
      </c>
    </row>
    <row r="538" spans="1:7" ht="30" x14ac:dyDescent="0.25">
      <c r="A538" s="37" t="s">
        <v>28</v>
      </c>
      <c r="B538" s="36" t="s">
        <v>70</v>
      </c>
      <c r="C538" s="37" t="s">
        <v>8</v>
      </c>
      <c r="D538" s="37" t="s">
        <v>23</v>
      </c>
      <c r="E538" s="38">
        <v>0.25900000000000001</v>
      </c>
      <c r="F538" s="34">
        <v>30.74</v>
      </c>
      <c r="G538" s="39">
        <f>ROUND((E538*F538),2)</f>
        <v>7.96</v>
      </c>
    </row>
    <row r="539" spans="1:7" ht="31.5" customHeight="1" x14ac:dyDescent="0.25">
      <c r="A539" s="40"/>
      <c r="B539" s="40"/>
      <c r="C539" s="40"/>
      <c r="D539" s="40"/>
      <c r="E539" s="67" t="s">
        <v>30</v>
      </c>
      <c r="F539" s="67"/>
      <c r="G539" s="41">
        <f>ROUND(SUM(G537:G538),2)</f>
        <v>26.43</v>
      </c>
    </row>
    <row r="540" spans="1:7" x14ac:dyDescent="0.25">
      <c r="A540" s="40"/>
      <c r="B540" s="40"/>
      <c r="C540" s="40"/>
      <c r="D540" s="40"/>
      <c r="E540" s="117" t="s">
        <v>35</v>
      </c>
      <c r="F540" s="117"/>
      <c r="G540" s="103">
        <f>ROUND(G535+G539,2)</f>
        <v>389.35</v>
      </c>
    </row>
    <row r="541" spans="1:7" x14ac:dyDescent="0.25">
      <c r="A541" s="40"/>
      <c r="B541" s="40"/>
      <c r="C541" s="40"/>
      <c r="D541" s="40"/>
      <c r="E541" s="115"/>
      <c r="F541" s="115"/>
      <c r="G541" s="116"/>
    </row>
    <row r="542" spans="1:7" x14ac:dyDescent="0.25">
      <c r="A542" s="64" t="s">
        <v>156</v>
      </c>
      <c r="B542" s="64"/>
      <c r="C542" s="64"/>
      <c r="D542" s="64"/>
      <c r="E542" s="104"/>
      <c r="F542" s="104"/>
      <c r="G542" s="105"/>
    </row>
    <row r="543" spans="1:7" ht="31.5" x14ac:dyDescent="0.25">
      <c r="A543" s="66" t="s">
        <v>1</v>
      </c>
      <c r="B543" s="66"/>
      <c r="C543" s="19" t="s">
        <v>2</v>
      </c>
      <c r="D543" s="19" t="s">
        <v>3</v>
      </c>
      <c r="E543" s="19" t="s">
        <v>4</v>
      </c>
      <c r="F543" s="19" t="s">
        <v>5</v>
      </c>
      <c r="G543" s="20" t="s">
        <v>6</v>
      </c>
    </row>
    <row r="544" spans="1:7" ht="60" x14ac:dyDescent="0.25">
      <c r="A544" s="37">
        <v>599</v>
      </c>
      <c r="B544" s="36" t="s">
        <v>157</v>
      </c>
      <c r="C544" s="37" t="s">
        <v>8</v>
      </c>
      <c r="D544" s="37" t="s">
        <v>92</v>
      </c>
      <c r="E544" s="38">
        <v>1</v>
      </c>
      <c r="F544" s="34">
        <v>758.76</v>
      </c>
      <c r="G544" s="39">
        <f>ROUND((E544*F544),2)</f>
        <v>758.76</v>
      </c>
    </row>
    <row r="545" spans="1:7" ht="45" x14ac:dyDescent="0.25">
      <c r="A545" s="37">
        <v>4377</v>
      </c>
      <c r="B545" s="36" t="s">
        <v>150</v>
      </c>
      <c r="C545" s="37" t="s">
        <v>8</v>
      </c>
      <c r="D545" s="37" t="s">
        <v>11</v>
      </c>
      <c r="E545" s="38">
        <v>17.413</v>
      </c>
      <c r="F545" s="34">
        <v>0.19</v>
      </c>
      <c r="G545" s="39">
        <f>ROUND((E545*F545),2)</f>
        <v>3.31</v>
      </c>
    </row>
    <row r="546" spans="1:7" x14ac:dyDescent="0.25">
      <c r="A546" s="37" t="s">
        <v>103</v>
      </c>
      <c r="B546" s="36" t="s">
        <v>104</v>
      </c>
      <c r="C546" s="37" t="s">
        <v>8</v>
      </c>
      <c r="D546" s="37" t="s">
        <v>11</v>
      </c>
      <c r="E546" s="38">
        <v>0.42399999999999999</v>
      </c>
      <c r="F546" s="34">
        <v>23.23</v>
      </c>
      <c r="G546" s="39">
        <f>ROUND((E546*F546),2)</f>
        <v>9.85</v>
      </c>
    </row>
    <row r="547" spans="1:7" x14ac:dyDescent="0.25">
      <c r="A547" s="40"/>
      <c r="B547" s="40"/>
      <c r="C547" s="40"/>
      <c r="D547" s="40"/>
      <c r="E547" s="67" t="s">
        <v>19</v>
      </c>
      <c r="F547" s="67"/>
      <c r="G547" s="41">
        <f>ROUND(SUM(G544:G546),2)</f>
        <v>771.92</v>
      </c>
    </row>
    <row r="548" spans="1:7" ht="31.5" x14ac:dyDescent="0.25">
      <c r="A548" s="66" t="s">
        <v>20</v>
      </c>
      <c r="B548" s="66"/>
      <c r="C548" s="19" t="s">
        <v>2</v>
      </c>
      <c r="D548" s="19" t="s">
        <v>3</v>
      </c>
      <c r="E548" s="19" t="s">
        <v>4</v>
      </c>
      <c r="F548" s="19" t="s">
        <v>5</v>
      </c>
      <c r="G548" s="20" t="s">
        <v>6</v>
      </c>
    </row>
    <row r="549" spans="1:7" ht="30" x14ac:dyDescent="0.25">
      <c r="A549" s="37" t="s">
        <v>26</v>
      </c>
      <c r="B549" s="36" t="s">
        <v>88</v>
      </c>
      <c r="C549" s="37" t="s">
        <v>8</v>
      </c>
      <c r="D549" s="37" t="s">
        <v>23</v>
      </c>
      <c r="E549" s="38">
        <v>0.72</v>
      </c>
      <c r="F549" s="34">
        <v>35.58</v>
      </c>
      <c r="G549" s="39">
        <f>ROUND((E549*F549),2)</f>
        <v>25.62</v>
      </c>
    </row>
    <row r="550" spans="1:7" ht="30" x14ac:dyDescent="0.25">
      <c r="A550" s="37" t="s">
        <v>28</v>
      </c>
      <c r="B550" s="36" t="s">
        <v>70</v>
      </c>
      <c r="C550" s="37" t="s">
        <v>8</v>
      </c>
      <c r="D550" s="37" t="s">
        <v>23</v>
      </c>
      <c r="E550" s="38">
        <v>0.36</v>
      </c>
      <c r="F550" s="34">
        <v>30.74</v>
      </c>
      <c r="G550" s="39">
        <f>ROUND((E550*F550),2)</f>
        <v>11.07</v>
      </c>
    </row>
    <row r="551" spans="1:7" ht="30.75" customHeight="1" x14ac:dyDescent="0.25">
      <c r="A551" s="40"/>
      <c r="B551" s="40"/>
      <c r="C551" s="40"/>
      <c r="D551" s="40"/>
      <c r="E551" s="67" t="s">
        <v>30</v>
      </c>
      <c r="F551" s="67"/>
      <c r="G551" s="41">
        <f>ROUND(SUM(G549:G550),2)</f>
        <v>36.69</v>
      </c>
    </row>
    <row r="552" spans="1:7" x14ac:dyDescent="0.25">
      <c r="A552" s="40"/>
      <c r="B552" s="40"/>
      <c r="C552" s="40"/>
      <c r="D552" s="40"/>
      <c r="E552" s="86" t="s">
        <v>35</v>
      </c>
      <c r="F552" s="86"/>
      <c r="G552" s="33">
        <f>ROUND(G547+G551,2)</f>
        <v>808.61</v>
      </c>
    </row>
    <row r="553" spans="1:7" x14ac:dyDescent="0.25">
      <c r="A553" s="40"/>
      <c r="B553" s="40"/>
      <c r="C553" s="40"/>
      <c r="D553" s="40"/>
      <c r="E553" s="91"/>
      <c r="F553" s="91"/>
      <c r="G553" s="91"/>
    </row>
    <row r="554" spans="1:7" ht="32.25" customHeight="1" x14ac:dyDescent="0.25">
      <c r="A554" s="64" t="s">
        <v>158</v>
      </c>
      <c r="B554" s="64"/>
      <c r="C554" s="64"/>
      <c r="D554" s="64"/>
      <c r="E554" s="64"/>
      <c r="F554" s="64"/>
      <c r="G554" s="65"/>
    </row>
    <row r="555" spans="1:7" ht="31.5" x14ac:dyDescent="0.25">
      <c r="A555" s="66" t="s">
        <v>1</v>
      </c>
      <c r="B555" s="66"/>
      <c r="C555" s="19" t="s">
        <v>2</v>
      </c>
      <c r="D555" s="19" t="s">
        <v>3</v>
      </c>
      <c r="E555" s="19" t="s">
        <v>4</v>
      </c>
      <c r="F555" s="19" t="s">
        <v>5</v>
      </c>
      <c r="G555" s="20" t="s">
        <v>6</v>
      </c>
    </row>
    <row r="556" spans="1:7" ht="60" x14ac:dyDescent="0.25">
      <c r="A556" s="37">
        <v>599</v>
      </c>
      <c r="B556" s="36" t="s">
        <v>157</v>
      </c>
      <c r="C556" s="37" t="s">
        <v>8</v>
      </c>
      <c r="D556" s="37" t="s">
        <v>92</v>
      </c>
      <c r="E556" s="38">
        <v>1</v>
      </c>
      <c r="F556" s="34">
        <v>758.76</v>
      </c>
      <c r="G556" s="39">
        <f>ROUND((E556*F556),2)</f>
        <v>758.76</v>
      </c>
    </row>
    <row r="557" spans="1:7" ht="45" x14ac:dyDescent="0.25">
      <c r="A557" s="37">
        <v>4377</v>
      </c>
      <c r="B557" s="36" t="s">
        <v>150</v>
      </c>
      <c r="C557" s="37" t="s">
        <v>8</v>
      </c>
      <c r="D557" s="37" t="s">
        <v>11</v>
      </c>
      <c r="E557" s="38">
        <v>17.413</v>
      </c>
      <c r="F557" s="34">
        <v>0.19</v>
      </c>
      <c r="G557" s="39">
        <f>ROUND((E557*F557),2)</f>
        <v>3.31</v>
      </c>
    </row>
    <row r="558" spans="1:7" x14ac:dyDescent="0.25">
      <c r="A558" s="37" t="s">
        <v>103</v>
      </c>
      <c r="B558" s="36" t="s">
        <v>104</v>
      </c>
      <c r="C558" s="37" t="s">
        <v>8</v>
      </c>
      <c r="D558" s="37" t="s">
        <v>11</v>
      </c>
      <c r="E558" s="38">
        <v>0.42399999999999999</v>
      </c>
      <c r="F558" s="34">
        <v>23.23</v>
      </c>
      <c r="G558" s="39">
        <f>ROUND((E558*F558),2)</f>
        <v>9.85</v>
      </c>
    </row>
    <row r="559" spans="1:7" x14ac:dyDescent="0.25">
      <c r="A559" s="40"/>
      <c r="B559" s="40"/>
      <c r="C559" s="40"/>
      <c r="D559" s="40"/>
      <c r="E559" s="67" t="s">
        <v>19</v>
      </c>
      <c r="F559" s="67"/>
      <c r="G559" s="41">
        <f>ROUND(SUM(G556:G558),2)</f>
        <v>771.92</v>
      </c>
    </row>
    <row r="560" spans="1:7" ht="31.5" x14ac:dyDescent="0.25">
      <c r="A560" s="66" t="s">
        <v>20</v>
      </c>
      <c r="B560" s="66"/>
      <c r="C560" s="19" t="s">
        <v>2</v>
      </c>
      <c r="D560" s="19" t="s">
        <v>3</v>
      </c>
      <c r="E560" s="19" t="s">
        <v>4</v>
      </c>
      <c r="F560" s="19" t="s">
        <v>5</v>
      </c>
      <c r="G560" s="20" t="s">
        <v>6</v>
      </c>
    </row>
    <row r="561" spans="1:7" ht="30" x14ac:dyDescent="0.25">
      <c r="A561" s="37" t="s">
        <v>26</v>
      </c>
      <c r="B561" s="36" t="s">
        <v>88</v>
      </c>
      <c r="C561" s="37" t="s">
        <v>8</v>
      </c>
      <c r="D561" s="37" t="s">
        <v>23</v>
      </c>
      <c r="E561" s="38">
        <v>0.72</v>
      </c>
      <c r="F561" s="34">
        <v>35.58</v>
      </c>
      <c r="G561" s="39">
        <f>ROUND((E561*F561),2)</f>
        <v>25.62</v>
      </c>
    </row>
    <row r="562" spans="1:7" ht="30" x14ac:dyDescent="0.25">
      <c r="A562" s="37" t="s">
        <v>28</v>
      </c>
      <c r="B562" s="36" t="s">
        <v>70</v>
      </c>
      <c r="C562" s="37" t="s">
        <v>8</v>
      </c>
      <c r="D562" s="37" t="s">
        <v>23</v>
      </c>
      <c r="E562" s="38">
        <v>0.36</v>
      </c>
      <c r="F562" s="34">
        <v>30.74</v>
      </c>
      <c r="G562" s="39">
        <f>ROUND((E562*F562),2)</f>
        <v>11.07</v>
      </c>
    </row>
    <row r="563" spans="1:7" ht="30.75" customHeight="1" x14ac:dyDescent="0.25">
      <c r="A563" s="40"/>
      <c r="B563" s="40"/>
      <c r="C563" s="40"/>
      <c r="D563" s="40"/>
      <c r="E563" s="67" t="s">
        <v>30</v>
      </c>
      <c r="F563" s="67"/>
      <c r="G563" s="41">
        <f>ROUND(SUM(G561:G562),2)</f>
        <v>36.69</v>
      </c>
    </row>
    <row r="564" spans="1:7" x14ac:dyDescent="0.25">
      <c r="A564" s="40"/>
      <c r="B564" s="40"/>
      <c r="C564" s="40"/>
      <c r="D564" s="40"/>
      <c r="E564" s="86" t="s">
        <v>35</v>
      </c>
      <c r="F564" s="86"/>
      <c r="G564" s="33">
        <f>ROUND(G559+G563,2)</f>
        <v>808.61</v>
      </c>
    </row>
    <row r="565" spans="1:7" x14ac:dyDescent="0.25">
      <c r="A565" s="40"/>
      <c r="B565" s="40"/>
      <c r="C565" s="40"/>
      <c r="D565" s="40"/>
      <c r="E565" s="91"/>
      <c r="F565" s="91"/>
      <c r="G565" s="91"/>
    </row>
    <row r="566" spans="1:7" ht="33.75" customHeight="1" x14ac:dyDescent="0.25">
      <c r="A566" s="64" t="s">
        <v>159</v>
      </c>
      <c r="B566" s="64"/>
      <c r="C566" s="64"/>
      <c r="D566" s="64"/>
      <c r="E566" s="64"/>
      <c r="F566" s="64"/>
      <c r="G566" s="65"/>
    </row>
    <row r="567" spans="1:7" ht="31.5" x14ac:dyDescent="0.25">
      <c r="A567" s="66" t="s">
        <v>1</v>
      </c>
      <c r="B567" s="66"/>
      <c r="C567" s="19" t="s">
        <v>2</v>
      </c>
      <c r="D567" s="19" t="s">
        <v>3</v>
      </c>
      <c r="E567" s="19" t="s">
        <v>4</v>
      </c>
      <c r="F567" s="19" t="s">
        <v>5</v>
      </c>
      <c r="G567" s="20" t="s">
        <v>6</v>
      </c>
    </row>
    <row r="568" spans="1:7" ht="60" x14ac:dyDescent="0.25">
      <c r="A568" s="37">
        <v>599</v>
      </c>
      <c r="B568" s="36" t="s">
        <v>157</v>
      </c>
      <c r="C568" s="37" t="s">
        <v>8</v>
      </c>
      <c r="D568" s="37" t="s">
        <v>92</v>
      </c>
      <c r="E568" s="38">
        <v>1</v>
      </c>
      <c r="F568" s="34">
        <v>758.76</v>
      </c>
      <c r="G568" s="39">
        <f>ROUND((E568*F568),2)</f>
        <v>758.76</v>
      </c>
    </row>
    <row r="569" spans="1:7" ht="45" x14ac:dyDescent="0.25">
      <c r="A569" s="37">
        <v>4377</v>
      </c>
      <c r="B569" s="36" t="s">
        <v>150</v>
      </c>
      <c r="C569" s="37" t="s">
        <v>8</v>
      </c>
      <c r="D569" s="37" t="s">
        <v>11</v>
      </c>
      <c r="E569" s="38">
        <v>17.413</v>
      </c>
      <c r="F569" s="34">
        <v>0.19</v>
      </c>
      <c r="G569" s="39">
        <f>ROUND((E569*F569),2)</f>
        <v>3.31</v>
      </c>
    </row>
    <row r="570" spans="1:7" x14ac:dyDescent="0.25">
      <c r="A570" s="37">
        <v>39961</v>
      </c>
      <c r="B570" s="36" t="s">
        <v>104</v>
      </c>
      <c r="C570" s="37" t="s">
        <v>8</v>
      </c>
      <c r="D570" s="37" t="s">
        <v>11</v>
      </c>
      <c r="E570" s="38">
        <v>0.42399999999999999</v>
      </c>
      <c r="F570" s="34">
        <v>23.23</v>
      </c>
      <c r="G570" s="39">
        <f>ROUND((E570*F570),2)</f>
        <v>9.85</v>
      </c>
    </row>
    <row r="571" spans="1:7" x14ac:dyDescent="0.25">
      <c r="A571" s="40"/>
      <c r="B571" s="40"/>
      <c r="C571" s="40"/>
      <c r="D571" s="40"/>
      <c r="E571" s="67" t="s">
        <v>19</v>
      </c>
      <c r="F571" s="67"/>
      <c r="G571" s="41">
        <f>ROUND(SUM(G568:G570),2)</f>
        <v>771.92</v>
      </c>
    </row>
    <row r="572" spans="1:7" ht="31.5" x14ac:dyDescent="0.25">
      <c r="A572" s="66" t="s">
        <v>20</v>
      </c>
      <c r="B572" s="66"/>
      <c r="C572" s="19" t="s">
        <v>2</v>
      </c>
      <c r="D572" s="19" t="s">
        <v>3</v>
      </c>
      <c r="E572" s="19" t="s">
        <v>4</v>
      </c>
      <c r="F572" s="19" t="s">
        <v>5</v>
      </c>
      <c r="G572" s="20" t="s">
        <v>6</v>
      </c>
    </row>
    <row r="573" spans="1:7" ht="30" x14ac:dyDescent="0.25">
      <c r="A573" s="37" t="s">
        <v>26</v>
      </c>
      <c r="B573" s="36" t="s">
        <v>88</v>
      </c>
      <c r="C573" s="37" t="s">
        <v>8</v>
      </c>
      <c r="D573" s="37" t="s">
        <v>23</v>
      </c>
      <c r="E573" s="38">
        <v>0.72</v>
      </c>
      <c r="F573" s="34">
        <v>35.58</v>
      </c>
      <c r="G573" s="39">
        <f>ROUND((E573*F573),2)</f>
        <v>25.62</v>
      </c>
    </row>
    <row r="574" spans="1:7" ht="30" x14ac:dyDescent="0.25">
      <c r="A574" s="37" t="s">
        <v>28</v>
      </c>
      <c r="B574" s="36" t="s">
        <v>70</v>
      </c>
      <c r="C574" s="37" t="s">
        <v>8</v>
      </c>
      <c r="D574" s="37" t="s">
        <v>23</v>
      </c>
      <c r="E574" s="38">
        <v>0.36</v>
      </c>
      <c r="F574" s="34">
        <v>30.74</v>
      </c>
      <c r="G574" s="39">
        <f>ROUND((E574*F574),2)</f>
        <v>11.07</v>
      </c>
    </row>
    <row r="575" spans="1:7" ht="30.75" customHeight="1" x14ac:dyDescent="0.25">
      <c r="A575" s="40"/>
      <c r="B575" s="40"/>
      <c r="C575" s="40"/>
      <c r="D575" s="40"/>
      <c r="E575" s="67" t="s">
        <v>30</v>
      </c>
      <c r="F575" s="67"/>
      <c r="G575" s="41">
        <f>ROUND(SUM(G573:G574),2)</f>
        <v>36.69</v>
      </c>
    </row>
    <row r="576" spans="1:7" x14ac:dyDescent="0.25">
      <c r="A576" s="40"/>
      <c r="B576" s="40"/>
      <c r="C576" s="40"/>
      <c r="D576" s="40"/>
      <c r="E576" s="86" t="s">
        <v>35</v>
      </c>
      <c r="F576" s="86"/>
      <c r="G576" s="33">
        <f>ROUND(G571+G575,2)</f>
        <v>808.61</v>
      </c>
    </row>
    <row r="577" spans="1:7" x14ac:dyDescent="0.25">
      <c r="A577" s="40"/>
      <c r="B577" s="40"/>
      <c r="C577" s="40"/>
      <c r="D577" s="40"/>
      <c r="E577" s="91"/>
      <c r="F577" s="91"/>
      <c r="G577" s="91"/>
    </row>
    <row r="578" spans="1:7" x14ac:dyDescent="0.25">
      <c r="A578" s="64" t="s">
        <v>160</v>
      </c>
      <c r="B578" s="64"/>
      <c r="C578" s="64"/>
      <c r="D578" s="64"/>
      <c r="E578" s="64"/>
      <c r="F578" s="64"/>
      <c r="G578" s="65"/>
    </row>
    <row r="579" spans="1:7" ht="31.5" x14ac:dyDescent="0.25">
      <c r="A579" s="66" t="s">
        <v>1</v>
      </c>
      <c r="B579" s="66"/>
      <c r="C579" s="19" t="s">
        <v>2</v>
      </c>
      <c r="D579" s="19" t="s">
        <v>3</v>
      </c>
      <c r="E579" s="19" t="s">
        <v>4</v>
      </c>
      <c r="F579" s="19" t="s">
        <v>5</v>
      </c>
      <c r="G579" s="20" t="s">
        <v>6</v>
      </c>
    </row>
    <row r="580" spans="1:7" ht="60" x14ac:dyDescent="0.25">
      <c r="A580" s="37">
        <v>599</v>
      </c>
      <c r="B580" s="36" t="s">
        <v>157</v>
      </c>
      <c r="C580" s="37" t="s">
        <v>8</v>
      </c>
      <c r="D580" s="37" t="s">
        <v>92</v>
      </c>
      <c r="E580" s="38">
        <v>1</v>
      </c>
      <c r="F580" s="34">
        <v>758.76</v>
      </c>
      <c r="G580" s="39">
        <f>ROUND((E580*F580),2)</f>
        <v>758.76</v>
      </c>
    </row>
    <row r="581" spans="1:7" ht="45" x14ac:dyDescent="0.25">
      <c r="A581" s="37">
        <v>4377</v>
      </c>
      <c r="B581" s="36" t="s">
        <v>150</v>
      </c>
      <c r="C581" s="37" t="s">
        <v>8</v>
      </c>
      <c r="D581" s="37" t="s">
        <v>11</v>
      </c>
      <c r="E581" s="38">
        <v>17.413</v>
      </c>
      <c r="F581" s="34">
        <v>0.19</v>
      </c>
      <c r="G581" s="39">
        <f>ROUND((E581*F581),2)</f>
        <v>3.31</v>
      </c>
    </row>
    <row r="582" spans="1:7" x14ac:dyDescent="0.25">
      <c r="A582" s="37">
        <v>39961</v>
      </c>
      <c r="B582" s="36" t="s">
        <v>104</v>
      </c>
      <c r="C582" s="37" t="s">
        <v>8</v>
      </c>
      <c r="D582" s="37" t="s">
        <v>11</v>
      </c>
      <c r="E582" s="38">
        <v>0.42399999999999999</v>
      </c>
      <c r="F582" s="34">
        <v>23.23</v>
      </c>
      <c r="G582" s="39">
        <f>ROUND((E582*F582),2)</f>
        <v>9.85</v>
      </c>
    </row>
    <row r="583" spans="1:7" x14ac:dyDescent="0.25">
      <c r="A583" s="40"/>
      <c r="B583" s="40"/>
      <c r="C583" s="40"/>
      <c r="D583" s="40"/>
      <c r="E583" s="67" t="s">
        <v>19</v>
      </c>
      <c r="F583" s="67"/>
      <c r="G583" s="41">
        <f>ROUND(SUM(G580:G582),2)</f>
        <v>771.92</v>
      </c>
    </row>
    <row r="584" spans="1:7" ht="31.5" x14ac:dyDescent="0.25">
      <c r="A584" s="66" t="s">
        <v>20</v>
      </c>
      <c r="B584" s="66"/>
      <c r="C584" s="19" t="s">
        <v>2</v>
      </c>
      <c r="D584" s="19" t="s">
        <v>3</v>
      </c>
      <c r="E584" s="19" t="s">
        <v>4</v>
      </c>
      <c r="F584" s="19" t="s">
        <v>5</v>
      </c>
      <c r="G584" s="20" t="s">
        <v>6</v>
      </c>
    </row>
    <row r="585" spans="1:7" ht="30" x14ac:dyDescent="0.25">
      <c r="A585" s="37" t="s">
        <v>26</v>
      </c>
      <c r="B585" s="36" t="s">
        <v>88</v>
      </c>
      <c r="C585" s="37" t="s">
        <v>8</v>
      </c>
      <c r="D585" s="37" t="s">
        <v>23</v>
      </c>
      <c r="E585" s="38">
        <v>0.72</v>
      </c>
      <c r="F585" s="34">
        <v>35.58</v>
      </c>
      <c r="G585" s="39">
        <f>ROUND((E585*F585),2)</f>
        <v>25.62</v>
      </c>
    </row>
    <row r="586" spans="1:7" ht="30" x14ac:dyDescent="0.25">
      <c r="A586" s="37" t="s">
        <v>28</v>
      </c>
      <c r="B586" s="36" t="s">
        <v>70</v>
      </c>
      <c r="C586" s="37" t="s">
        <v>8</v>
      </c>
      <c r="D586" s="37" t="s">
        <v>23</v>
      </c>
      <c r="E586" s="38">
        <v>0.36</v>
      </c>
      <c r="F586" s="34">
        <v>30.74</v>
      </c>
      <c r="G586" s="39">
        <f>ROUND((E586*F586),2)</f>
        <v>11.07</v>
      </c>
    </row>
    <row r="587" spans="1:7" ht="31.5" customHeight="1" x14ac:dyDescent="0.25">
      <c r="A587" s="40"/>
      <c r="B587" s="40"/>
      <c r="C587" s="40"/>
      <c r="D587" s="40"/>
      <c r="E587" s="67" t="s">
        <v>30</v>
      </c>
      <c r="F587" s="67"/>
      <c r="G587" s="41">
        <f>ROUND(SUM(G585:G586),2)</f>
        <v>36.69</v>
      </c>
    </row>
    <row r="588" spans="1:7" x14ac:dyDescent="0.25">
      <c r="A588" s="40"/>
      <c r="B588" s="40"/>
      <c r="C588" s="40"/>
      <c r="D588" s="40"/>
      <c r="E588" s="86" t="s">
        <v>35</v>
      </c>
      <c r="F588" s="86"/>
      <c r="G588" s="33">
        <f>ROUND(G583+G587,2)</f>
        <v>808.61</v>
      </c>
    </row>
    <row r="589" spans="1:7" x14ac:dyDescent="0.25">
      <c r="A589" s="40"/>
      <c r="B589" s="40"/>
      <c r="C589" s="40"/>
      <c r="D589" s="40"/>
      <c r="E589" s="45"/>
      <c r="F589" s="45"/>
      <c r="G589" s="46"/>
    </row>
    <row r="590" spans="1:7" x14ac:dyDescent="0.25">
      <c r="A590" s="40"/>
      <c r="B590" s="40"/>
      <c r="C590" s="40"/>
      <c r="D590" s="40"/>
      <c r="E590" s="45"/>
      <c r="F590" s="45"/>
      <c r="G590" s="46"/>
    </row>
    <row r="591" spans="1:7" x14ac:dyDescent="0.25">
      <c r="A591" s="64" t="s">
        <v>161</v>
      </c>
      <c r="B591" s="64"/>
      <c r="C591" s="64"/>
      <c r="D591" s="64"/>
      <c r="E591" s="64"/>
      <c r="F591" s="64"/>
      <c r="G591" s="65"/>
    </row>
    <row r="592" spans="1:7" ht="31.5" x14ac:dyDescent="0.25">
      <c r="A592" s="66" t="s">
        <v>1</v>
      </c>
      <c r="B592" s="66"/>
      <c r="C592" s="19" t="s">
        <v>2</v>
      </c>
      <c r="D592" s="19" t="s">
        <v>3</v>
      </c>
      <c r="E592" s="19" t="s">
        <v>4</v>
      </c>
      <c r="F592" s="19" t="s">
        <v>5</v>
      </c>
      <c r="G592" s="20" t="s">
        <v>6</v>
      </c>
    </row>
    <row r="593" spans="1:7" ht="60" x14ac:dyDescent="0.25">
      <c r="A593" s="37">
        <v>34381</v>
      </c>
      <c r="B593" s="36" t="s">
        <v>149</v>
      </c>
      <c r="C593" s="37" t="s">
        <v>8</v>
      </c>
      <c r="D593" s="37" t="s">
        <v>11</v>
      </c>
      <c r="E593" s="38">
        <v>2.0832999999999999</v>
      </c>
      <c r="F593" s="34">
        <v>306.37</v>
      </c>
      <c r="G593" s="39">
        <f>ROUND((E593*F593),2)</f>
        <v>638.26</v>
      </c>
    </row>
    <row r="594" spans="1:7" ht="45" x14ac:dyDescent="0.25">
      <c r="A594" s="37">
        <v>4377</v>
      </c>
      <c r="B594" s="36" t="s">
        <v>150</v>
      </c>
      <c r="C594" s="37" t="s">
        <v>8</v>
      </c>
      <c r="D594" s="37" t="s">
        <v>11</v>
      </c>
      <c r="E594" s="38">
        <v>24.4</v>
      </c>
      <c r="F594" s="34">
        <v>0.19</v>
      </c>
      <c r="G594" s="39">
        <f>ROUND((E594*F594),2)</f>
        <v>4.6399999999999997</v>
      </c>
    </row>
    <row r="595" spans="1:7" x14ac:dyDescent="0.25">
      <c r="A595" s="37">
        <v>39961</v>
      </c>
      <c r="B595" s="36" t="s">
        <v>104</v>
      </c>
      <c r="C595" s="37" t="s">
        <v>8</v>
      </c>
      <c r="D595" s="37" t="s">
        <v>11</v>
      </c>
      <c r="E595" s="38">
        <v>1.2466999999999999</v>
      </c>
      <c r="F595" s="34">
        <v>23.23</v>
      </c>
      <c r="G595" s="39">
        <f>ROUND((E595*F595),2)</f>
        <v>28.96</v>
      </c>
    </row>
    <row r="596" spans="1:7" x14ac:dyDescent="0.25">
      <c r="A596" s="40"/>
      <c r="B596" s="40"/>
      <c r="C596" s="40"/>
      <c r="D596" s="40"/>
      <c r="E596" s="67" t="s">
        <v>19</v>
      </c>
      <c r="F596" s="67"/>
      <c r="G596" s="41">
        <f>ROUND(SUM(G593:G595),2)</f>
        <v>671.86</v>
      </c>
    </row>
    <row r="597" spans="1:7" ht="31.5" x14ac:dyDescent="0.25">
      <c r="A597" s="66" t="s">
        <v>20</v>
      </c>
      <c r="B597" s="66"/>
      <c r="C597" s="19" t="s">
        <v>2</v>
      </c>
      <c r="D597" s="19" t="s">
        <v>3</v>
      </c>
      <c r="E597" s="19" t="s">
        <v>4</v>
      </c>
      <c r="F597" s="19" t="s">
        <v>5</v>
      </c>
      <c r="G597" s="20" t="s">
        <v>6</v>
      </c>
    </row>
    <row r="598" spans="1:7" ht="30" x14ac:dyDescent="0.25">
      <c r="A598" s="37" t="s">
        <v>26</v>
      </c>
      <c r="B598" s="36" t="s">
        <v>88</v>
      </c>
      <c r="C598" s="37" t="s">
        <v>8</v>
      </c>
      <c r="D598" s="37" t="s">
        <v>23</v>
      </c>
      <c r="E598" s="38">
        <v>1.7070000000000001</v>
      </c>
      <c r="F598" s="34">
        <v>35.58</v>
      </c>
      <c r="G598" s="39">
        <f>ROUND((E598*F598),2)</f>
        <v>60.74</v>
      </c>
    </row>
    <row r="599" spans="1:7" ht="30" x14ac:dyDescent="0.25">
      <c r="A599" s="37" t="s">
        <v>28</v>
      </c>
      <c r="B599" s="36" t="s">
        <v>70</v>
      </c>
      <c r="C599" s="37" t="s">
        <v>8</v>
      </c>
      <c r="D599" s="37" t="s">
        <v>23</v>
      </c>
      <c r="E599" s="38">
        <v>0.85299999999999998</v>
      </c>
      <c r="F599" s="34">
        <v>30.74</v>
      </c>
      <c r="G599" s="39">
        <f>ROUND((E599*F599),2)</f>
        <v>26.22</v>
      </c>
    </row>
    <row r="600" spans="1:7" ht="31.5" customHeight="1" x14ac:dyDescent="0.25">
      <c r="A600" s="40"/>
      <c r="B600" s="40"/>
      <c r="C600" s="40"/>
      <c r="D600" s="40"/>
      <c r="E600" s="67" t="s">
        <v>30</v>
      </c>
      <c r="F600" s="67"/>
      <c r="G600" s="41">
        <f>ROUND(SUM(G598:G599),2)</f>
        <v>86.96</v>
      </c>
    </row>
    <row r="601" spans="1:7" x14ac:dyDescent="0.25">
      <c r="A601" s="40"/>
      <c r="B601" s="40"/>
      <c r="C601" s="40"/>
      <c r="D601" s="40"/>
      <c r="E601" s="86" t="s">
        <v>35</v>
      </c>
      <c r="F601" s="86"/>
      <c r="G601" s="33">
        <f>ROUND(G596+G600,2)</f>
        <v>758.82</v>
      </c>
    </row>
    <row r="602" spans="1:7" x14ac:dyDescent="0.25">
      <c r="A602" s="40"/>
      <c r="B602" s="40"/>
      <c r="C602" s="40"/>
      <c r="D602" s="40"/>
      <c r="E602" s="91"/>
      <c r="F602" s="91"/>
      <c r="G602" s="91"/>
    </row>
    <row r="603" spans="1:7" x14ac:dyDescent="0.25">
      <c r="A603" s="64" t="s">
        <v>162</v>
      </c>
      <c r="B603" s="64"/>
      <c r="C603" s="64"/>
      <c r="D603" s="64"/>
      <c r="E603" s="64"/>
      <c r="F603" s="64"/>
      <c r="G603" s="65"/>
    </row>
    <row r="604" spans="1:7" ht="31.5" x14ac:dyDescent="0.25">
      <c r="A604" s="66" t="s">
        <v>1</v>
      </c>
      <c r="B604" s="66"/>
      <c r="C604" s="19" t="s">
        <v>2</v>
      </c>
      <c r="D604" s="19" t="s">
        <v>3</v>
      </c>
      <c r="E604" s="19" t="s">
        <v>4</v>
      </c>
      <c r="F604" s="19" t="s">
        <v>5</v>
      </c>
      <c r="G604" s="20" t="s">
        <v>6</v>
      </c>
    </row>
    <row r="605" spans="1:7" ht="60" x14ac:dyDescent="0.25">
      <c r="A605" s="37">
        <v>34381</v>
      </c>
      <c r="B605" s="36" t="s">
        <v>149</v>
      </c>
      <c r="C605" s="37" t="s">
        <v>8</v>
      </c>
      <c r="D605" s="37" t="s">
        <v>11</v>
      </c>
      <c r="E605" s="38">
        <v>2.0832999999999999</v>
      </c>
      <c r="F605" s="34">
        <v>306.37</v>
      </c>
      <c r="G605" s="39">
        <f>ROUND((E605*F605),2)</f>
        <v>638.26</v>
      </c>
    </row>
    <row r="606" spans="1:7" ht="45" x14ac:dyDescent="0.25">
      <c r="A606" s="37">
        <v>4377</v>
      </c>
      <c r="B606" s="36" t="s">
        <v>150</v>
      </c>
      <c r="C606" s="37" t="s">
        <v>8</v>
      </c>
      <c r="D606" s="37" t="s">
        <v>11</v>
      </c>
      <c r="E606" s="38">
        <v>24.4</v>
      </c>
      <c r="F606" s="34">
        <v>0.19</v>
      </c>
      <c r="G606" s="39">
        <f>ROUND((E606*F606),2)</f>
        <v>4.6399999999999997</v>
      </c>
    </row>
    <row r="607" spans="1:7" x14ac:dyDescent="0.25">
      <c r="A607" s="37">
        <v>39961</v>
      </c>
      <c r="B607" s="36" t="s">
        <v>104</v>
      </c>
      <c r="C607" s="37" t="s">
        <v>8</v>
      </c>
      <c r="D607" s="37" t="s">
        <v>11</v>
      </c>
      <c r="E607" s="38">
        <v>1.2466999999999999</v>
      </c>
      <c r="F607" s="34">
        <v>23.23</v>
      </c>
      <c r="G607" s="39">
        <f>ROUND((E607*F607),2)</f>
        <v>28.96</v>
      </c>
    </row>
    <row r="608" spans="1:7" x14ac:dyDescent="0.25">
      <c r="A608" s="40"/>
      <c r="B608" s="40"/>
      <c r="C608" s="40"/>
      <c r="D608" s="40"/>
      <c r="E608" s="67" t="s">
        <v>19</v>
      </c>
      <c r="F608" s="67"/>
      <c r="G608" s="41">
        <f>ROUND(SUM(G605:G607),2)</f>
        <v>671.86</v>
      </c>
    </row>
    <row r="609" spans="1:7" ht="31.5" x14ac:dyDescent="0.25">
      <c r="A609" s="66" t="s">
        <v>20</v>
      </c>
      <c r="B609" s="66"/>
      <c r="C609" s="19" t="s">
        <v>2</v>
      </c>
      <c r="D609" s="19" t="s">
        <v>3</v>
      </c>
      <c r="E609" s="19" t="s">
        <v>4</v>
      </c>
      <c r="F609" s="19" t="s">
        <v>5</v>
      </c>
      <c r="G609" s="20" t="s">
        <v>6</v>
      </c>
    </row>
    <row r="610" spans="1:7" ht="30" x14ac:dyDescent="0.25">
      <c r="A610" s="37" t="s">
        <v>26</v>
      </c>
      <c r="B610" s="36" t="s">
        <v>88</v>
      </c>
      <c r="C610" s="37" t="s">
        <v>8</v>
      </c>
      <c r="D610" s="37" t="s">
        <v>23</v>
      </c>
      <c r="E610" s="38">
        <v>1.7070000000000001</v>
      </c>
      <c r="F610" s="34">
        <v>35.58</v>
      </c>
      <c r="G610" s="39">
        <f>ROUND((E610*F610),2)</f>
        <v>60.74</v>
      </c>
    </row>
    <row r="611" spans="1:7" ht="30" x14ac:dyDescent="0.25">
      <c r="A611" s="37" t="s">
        <v>28</v>
      </c>
      <c r="B611" s="36" t="s">
        <v>70</v>
      </c>
      <c r="C611" s="37" t="s">
        <v>8</v>
      </c>
      <c r="D611" s="37" t="s">
        <v>23</v>
      </c>
      <c r="E611" s="38">
        <v>0.85299999999999998</v>
      </c>
      <c r="F611" s="34">
        <v>30.74</v>
      </c>
      <c r="G611" s="39">
        <f>ROUND((E611*F611),2)</f>
        <v>26.22</v>
      </c>
    </row>
    <row r="612" spans="1:7" ht="31.5" customHeight="1" x14ac:dyDescent="0.25">
      <c r="A612" s="40"/>
      <c r="B612" s="40"/>
      <c r="C612" s="40"/>
      <c r="D612" s="40"/>
      <c r="E612" s="67" t="s">
        <v>30</v>
      </c>
      <c r="F612" s="67"/>
      <c r="G612" s="41">
        <f>ROUND(SUM(G610:G611),2)</f>
        <v>86.96</v>
      </c>
    </row>
    <row r="613" spans="1:7" x14ac:dyDescent="0.25">
      <c r="A613" s="40"/>
      <c r="B613" s="40"/>
      <c r="C613" s="40"/>
      <c r="D613" s="40"/>
      <c r="E613" s="86" t="s">
        <v>35</v>
      </c>
      <c r="F613" s="86"/>
      <c r="G613" s="33">
        <f>ROUND(G608+G612,2)</f>
        <v>758.82</v>
      </c>
    </row>
    <row r="614" spans="1:7" x14ac:dyDescent="0.25">
      <c r="A614" s="40"/>
      <c r="B614" s="40"/>
      <c r="C614" s="40"/>
      <c r="D614" s="40"/>
      <c r="E614" s="91"/>
      <c r="F614" s="91"/>
      <c r="G614" s="91"/>
    </row>
    <row r="615" spans="1:7" x14ac:dyDescent="0.25">
      <c r="A615" s="64" t="s">
        <v>163</v>
      </c>
      <c r="B615" s="64"/>
      <c r="C615" s="64"/>
      <c r="D615" s="64"/>
      <c r="E615" s="64"/>
      <c r="F615" s="64"/>
      <c r="G615" s="65"/>
    </row>
    <row r="616" spans="1:7" ht="31.5" x14ac:dyDescent="0.25">
      <c r="A616" s="66" t="s">
        <v>1</v>
      </c>
      <c r="B616" s="66"/>
      <c r="C616" s="19" t="s">
        <v>2</v>
      </c>
      <c r="D616" s="19" t="s">
        <v>3</v>
      </c>
      <c r="E616" s="19" t="s">
        <v>4</v>
      </c>
      <c r="F616" s="19" t="s">
        <v>5</v>
      </c>
      <c r="G616" s="20" t="s">
        <v>6</v>
      </c>
    </row>
    <row r="617" spans="1:7" ht="60" x14ac:dyDescent="0.25">
      <c r="A617" s="37">
        <v>34381</v>
      </c>
      <c r="B617" s="36" t="s">
        <v>149</v>
      </c>
      <c r="C617" s="37" t="s">
        <v>8</v>
      </c>
      <c r="D617" s="37" t="s">
        <v>11</v>
      </c>
      <c r="E617" s="38">
        <v>2.0832999999999999</v>
      </c>
      <c r="F617" s="34">
        <v>306.37</v>
      </c>
      <c r="G617" s="39">
        <f>ROUND((E617*F617),2)</f>
        <v>638.26</v>
      </c>
    </row>
    <row r="618" spans="1:7" ht="45" x14ac:dyDescent="0.25">
      <c r="A618" s="37">
        <v>4377</v>
      </c>
      <c r="B618" s="36" t="s">
        <v>150</v>
      </c>
      <c r="C618" s="37" t="s">
        <v>8</v>
      </c>
      <c r="D618" s="37" t="s">
        <v>11</v>
      </c>
      <c r="E618" s="38">
        <v>24.4</v>
      </c>
      <c r="F618" s="34">
        <v>0.19</v>
      </c>
      <c r="G618" s="39">
        <f>ROUND((E618*F618),2)</f>
        <v>4.6399999999999997</v>
      </c>
    </row>
    <row r="619" spans="1:7" x14ac:dyDescent="0.25">
      <c r="A619" s="37">
        <v>39961</v>
      </c>
      <c r="B619" s="36" t="s">
        <v>104</v>
      </c>
      <c r="C619" s="37" t="s">
        <v>8</v>
      </c>
      <c r="D619" s="37" t="s">
        <v>11</v>
      </c>
      <c r="E619" s="38">
        <v>1.2466999999999999</v>
      </c>
      <c r="F619" s="34">
        <v>23.23</v>
      </c>
      <c r="G619" s="39">
        <f>ROUND((E619*F619),2)</f>
        <v>28.96</v>
      </c>
    </row>
    <row r="620" spans="1:7" x14ac:dyDescent="0.25">
      <c r="A620" s="40"/>
      <c r="B620" s="40"/>
      <c r="C620" s="40"/>
      <c r="D620" s="40"/>
      <c r="E620" s="67" t="s">
        <v>19</v>
      </c>
      <c r="F620" s="67"/>
      <c r="G620" s="41">
        <f>ROUND(SUM(G617:G619),2)</f>
        <v>671.86</v>
      </c>
    </row>
    <row r="621" spans="1:7" ht="31.5" x14ac:dyDescent="0.25">
      <c r="A621" s="66" t="s">
        <v>20</v>
      </c>
      <c r="B621" s="66"/>
      <c r="C621" s="19" t="s">
        <v>2</v>
      </c>
      <c r="D621" s="19" t="s">
        <v>3</v>
      </c>
      <c r="E621" s="19" t="s">
        <v>4</v>
      </c>
      <c r="F621" s="19" t="s">
        <v>5</v>
      </c>
      <c r="G621" s="20" t="s">
        <v>6</v>
      </c>
    </row>
    <row r="622" spans="1:7" ht="30" x14ac:dyDescent="0.25">
      <c r="A622" s="37" t="s">
        <v>26</v>
      </c>
      <c r="B622" s="36" t="s">
        <v>88</v>
      </c>
      <c r="C622" s="37" t="s">
        <v>8</v>
      </c>
      <c r="D622" s="37" t="s">
        <v>23</v>
      </c>
      <c r="E622" s="38">
        <v>1.7070000000000001</v>
      </c>
      <c r="F622" s="34">
        <v>35.58</v>
      </c>
      <c r="G622" s="39">
        <f>ROUND((E622*F622),2)</f>
        <v>60.74</v>
      </c>
    </row>
    <row r="623" spans="1:7" ht="30" x14ac:dyDescent="0.25">
      <c r="A623" s="37" t="s">
        <v>28</v>
      </c>
      <c r="B623" s="36" t="s">
        <v>70</v>
      </c>
      <c r="C623" s="37" t="s">
        <v>8</v>
      </c>
      <c r="D623" s="37" t="s">
        <v>23</v>
      </c>
      <c r="E623" s="38">
        <v>0.85299999999999998</v>
      </c>
      <c r="F623" s="34">
        <v>30.74</v>
      </c>
      <c r="G623" s="39">
        <f>ROUND((E623*F623),2)</f>
        <v>26.22</v>
      </c>
    </row>
    <row r="624" spans="1:7" ht="30.75" customHeight="1" x14ac:dyDescent="0.25">
      <c r="A624" s="40"/>
      <c r="B624" s="40"/>
      <c r="C624" s="40"/>
      <c r="D624" s="40"/>
      <c r="E624" s="67" t="s">
        <v>30</v>
      </c>
      <c r="F624" s="67"/>
      <c r="G624" s="41">
        <f>ROUND(SUM(G622:G623),2)</f>
        <v>86.96</v>
      </c>
    </row>
    <row r="625" spans="1:7" x14ac:dyDescent="0.25">
      <c r="A625" s="40"/>
      <c r="B625" s="40"/>
      <c r="C625" s="40"/>
      <c r="D625" s="40"/>
      <c r="E625" s="86" t="s">
        <v>35</v>
      </c>
      <c r="F625" s="86"/>
      <c r="G625" s="33">
        <f>ROUND(G620+G624,2)</f>
        <v>758.82</v>
      </c>
    </row>
    <row r="626" spans="1:7" x14ac:dyDescent="0.25">
      <c r="A626" s="40"/>
      <c r="B626" s="40"/>
      <c r="C626" s="40"/>
      <c r="D626" s="40"/>
      <c r="E626" s="90"/>
      <c r="F626" s="90"/>
      <c r="G626" s="90"/>
    </row>
    <row r="627" spans="1:7" x14ac:dyDescent="0.25">
      <c r="A627" s="64" t="s">
        <v>164</v>
      </c>
      <c r="B627" s="64"/>
      <c r="C627" s="64"/>
      <c r="D627" s="64"/>
      <c r="E627" s="64"/>
      <c r="F627" s="64"/>
      <c r="G627" s="65"/>
    </row>
    <row r="628" spans="1:7" ht="31.5" x14ac:dyDescent="0.25">
      <c r="A628" s="66" t="s">
        <v>1</v>
      </c>
      <c r="B628" s="66"/>
      <c r="C628" s="19" t="s">
        <v>2</v>
      </c>
      <c r="D628" s="19" t="s">
        <v>3</v>
      </c>
      <c r="E628" s="19" t="s">
        <v>4</v>
      </c>
      <c r="F628" s="19" t="s">
        <v>5</v>
      </c>
      <c r="G628" s="20" t="s">
        <v>6</v>
      </c>
    </row>
    <row r="629" spans="1:7" ht="60" x14ac:dyDescent="0.25">
      <c r="A629" s="37">
        <v>34381</v>
      </c>
      <c r="B629" s="36" t="s">
        <v>149</v>
      </c>
      <c r="C629" s="37" t="s">
        <v>8</v>
      </c>
      <c r="D629" s="37" t="s">
        <v>11</v>
      </c>
      <c r="E629" s="38">
        <v>2.0832999999999999</v>
      </c>
      <c r="F629" s="34">
        <v>306.37</v>
      </c>
      <c r="G629" s="39">
        <f>ROUND((E629*F629),2)</f>
        <v>638.26</v>
      </c>
    </row>
    <row r="630" spans="1:7" ht="45" x14ac:dyDescent="0.25">
      <c r="A630" s="37">
        <v>4377</v>
      </c>
      <c r="B630" s="36" t="s">
        <v>150</v>
      </c>
      <c r="C630" s="37" t="s">
        <v>8</v>
      </c>
      <c r="D630" s="37" t="s">
        <v>11</v>
      </c>
      <c r="E630" s="38">
        <v>24.4</v>
      </c>
      <c r="F630" s="34">
        <v>0.19</v>
      </c>
      <c r="G630" s="39">
        <f>ROUND((E630*F630),2)</f>
        <v>4.6399999999999997</v>
      </c>
    </row>
    <row r="631" spans="1:7" x14ac:dyDescent="0.25">
      <c r="A631" s="37">
        <v>39961</v>
      </c>
      <c r="B631" s="36" t="s">
        <v>104</v>
      </c>
      <c r="C631" s="37" t="s">
        <v>8</v>
      </c>
      <c r="D631" s="37" t="s">
        <v>11</v>
      </c>
      <c r="E631" s="38">
        <v>1.2466999999999999</v>
      </c>
      <c r="F631" s="34">
        <v>23.23</v>
      </c>
      <c r="G631" s="39">
        <f>ROUND((E631*F631),2)</f>
        <v>28.96</v>
      </c>
    </row>
    <row r="632" spans="1:7" x14ac:dyDescent="0.25">
      <c r="A632" s="40"/>
      <c r="B632" s="40"/>
      <c r="C632" s="40"/>
      <c r="D632" s="40"/>
      <c r="E632" s="67" t="s">
        <v>19</v>
      </c>
      <c r="F632" s="67"/>
      <c r="G632" s="41">
        <f>ROUND(SUM(G629:G631),2)</f>
        <v>671.86</v>
      </c>
    </row>
    <row r="633" spans="1:7" ht="31.5" x14ac:dyDescent="0.25">
      <c r="A633" s="66" t="s">
        <v>20</v>
      </c>
      <c r="B633" s="66"/>
      <c r="C633" s="19" t="s">
        <v>2</v>
      </c>
      <c r="D633" s="19" t="s">
        <v>3</v>
      </c>
      <c r="E633" s="19" t="s">
        <v>4</v>
      </c>
      <c r="F633" s="19" t="s">
        <v>5</v>
      </c>
      <c r="G633" s="20" t="s">
        <v>6</v>
      </c>
    </row>
    <row r="634" spans="1:7" ht="30" x14ac:dyDescent="0.25">
      <c r="A634" s="37" t="s">
        <v>26</v>
      </c>
      <c r="B634" s="36" t="s">
        <v>88</v>
      </c>
      <c r="C634" s="37" t="s">
        <v>8</v>
      </c>
      <c r="D634" s="37" t="s">
        <v>23</v>
      </c>
      <c r="E634" s="38">
        <v>1.7070000000000001</v>
      </c>
      <c r="F634" s="34">
        <v>35.58</v>
      </c>
      <c r="G634" s="39">
        <f>ROUND((E634*F634),2)</f>
        <v>60.74</v>
      </c>
    </row>
    <row r="635" spans="1:7" ht="30" x14ac:dyDescent="0.25">
      <c r="A635" s="37" t="s">
        <v>28</v>
      </c>
      <c r="B635" s="36" t="s">
        <v>70</v>
      </c>
      <c r="C635" s="37" t="s">
        <v>8</v>
      </c>
      <c r="D635" s="37" t="s">
        <v>23</v>
      </c>
      <c r="E635" s="38">
        <v>0.85299999999999998</v>
      </c>
      <c r="F635" s="34">
        <v>30.74</v>
      </c>
      <c r="G635" s="39">
        <f>ROUND((E635*F635),2)</f>
        <v>26.22</v>
      </c>
    </row>
    <row r="636" spans="1:7" ht="31.5" customHeight="1" x14ac:dyDescent="0.25">
      <c r="A636" s="40"/>
      <c r="B636" s="40"/>
      <c r="C636" s="40"/>
      <c r="D636" s="40"/>
      <c r="E636" s="67" t="s">
        <v>30</v>
      </c>
      <c r="F636" s="67"/>
      <c r="G636" s="41">
        <f>ROUND(SUM(G634:G635),2)</f>
        <v>86.96</v>
      </c>
    </row>
    <row r="637" spans="1:7" x14ac:dyDescent="0.25">
      <c r="A637" s="40"/>
      <c r="B637" s="40"/>
      <c r="C637" s="40"/>
      <c r="D637" s="40"/>
      <c r="E637" s="86" t="s">
        <v>35</v>
      </c>
      <c r="F637" s="86"/>
      <c r="G637" s="33">
        <f>ROUND(G632+G636,2)</f>
        <v>758.82</v>
      </c>
    </row>
    <row r="638" spans="1:7" x14ac:dyDescent="0.25">
      <c r="A638" s="40"/>
      <c r="B638" s="40"/>
      <c r="C638" s="40"/>
      <c r="D638" s="40"/>
      <c r="E638" s="91"/>
      <c r="F638" s="91"/>
      <c r="G638" s="91"/>
    </row>
    <row r="639" spans="1:7" ht="30" customHeight="1" x14ac:dyDescent="0.25">
      <c r="A639" s="64" t="s">
        <v>165</v>
      </c>
      <c r="B639" s="64"/>
      <c r="C639" s="64"/>
      <c r="D639" s="64"/>
      <c r="E639" s="64"/>
      <c r="F639" s="64"/>
      <c r="G639" s="65"/>
    </row>
    <row r="640" spans="1:7" ht="31.5" x14ac:dyDescent="0.25">
      <c r="A640" s="66" t="s">
        <v>1</v>
      </c>
      <c r="B640" s="66"/>
      <c r="C640" s="19" t="s">
        <v>2</v>
      </c>
      <c r="D640" s="19" t="s">
        <v>3</v>
      </c>
      <c r="E640" s="19" t="s">
        <v>4</v>
      </c>
      <c r="F640" s="19" t="s">
        <v>5</v>
      </c>
      <c r="G640" s="20" t="s">
        <v>6</v>
      </c>
    </row>
    <row r="641" spans="1:7" ht="60" x14ac:dyDescent="0.25">
      <c r="A641" s="37">
        <v>34381</v>
      </c>
      <c r="B641" s="36" t="s">
        <v>149</v>
      </c>
      <c r="C641" s="37" t="s">
        <v>8</v>
      </c>
      <c r="D641" s="37" t="s">
        <v>11</v>
      </c>
      <c r="E641" s="38">
        <v>2.0832999999999999</v>
      </c>
      <c r="F641" s="34">
        <v>306.37</v>
      </c>
      <c r="G641" s="39">
        <f>ROUND((E641*F641),2)</f>
        <v>638.26</v>
      </c>
    </row>
    <row r="642" spans="1:7" ht="45" x14ac:dyDescent="0.25">
      <c r="A642" s="37">
        <v>4377</v>
      </c>
      <c r="B642" s="36" t="s">
        <v>150</v>
      </c>
      <c r="C642" s="37" t="s">
        <v>8</v>
      </c>
      <c r="D642" s="37" t="s">
        <v>11</v>
      </c>
      <c r="E642" s="38">
        <v>24.4</v>
      </c>
      <c r="F642" s="34">
        <v>0.19</v>
      </c>
      <c r="G642" s="39">
        <f>ROUND((E642*F642),2)</f>
        <v>4.6399999999999997</v>
      </c>
    </row>
    <row r="643" spans="1:7" x14ac:dyDescent="0.25">
      <c r="A643" s="37">
        <v>39961</v>
      </c>
      <c r="B643" s="36" t="s">
        <v>104</v>
      </c>
      <c r="C643" s="37" t="s">
        <v>8</v>
      </c>
      <c r="D643" s="37" t="s">
        <v>11</v>
      </c>
      <c r="E643" s="38">
        <v>1.2466999999999999</v>
      </c>
      <c r="F643" s="34">
        <v>23.23</v>
      </c>
      <c r="G643" s="39">
        <f>ROUND((E643*F643),2)</f>
        <v>28.96</v>
      </c>
    </row>
    <row r="644" spans="1:7" x14ac:dyDescent="0.25">
      <c r="A644" s="40"/>
      <c r="B644" s="40"/>
      <c r="C644" s="40"/>
      <c r="D644" s="40"/>
      <c r="E644" s="67" t="s">
        <v>19</v>
      </c>
      <c r="F644" s="67"/>
      <c r="G644" s="41">
        <f>ROUND(SUM(G641:G643),2)</f>
        <v>671.86</v>
      </c>
    </row>
    <row r="645" spans="1:7" ht="31.5" x14ac:dyDescent="0.25">
      <c r="A645" s="66" t="s">
        <v>20</v>
      </c>
      <c r="B645" s="66"/>
      <c r="C645" s="19" t="s">
        <v>2</v>
      </c>
      <c r="D645" s="19" t="s">
        <v>3</v>
      </c>
      <c r="E645" s="19" t="s">
        <v>4</v>
      </c>
      <c r="F645" s="19" t="s">
        <v>5</v>
      </c>
      <c r="G645" s="20" t="s">
        <v>6</v>
      </c>
    </row>
    <row r="646" spans="1:7" ht="30" x14ac:dyDescent="0.25">
      <c r="A646" s="37" t="s">
        <v>26</v>
      </c>
      <c r="B646" s="36" t="s">
        <v>88</v>
      </c>
      <c r="C646" s="37" t="s">
        <v>8</v>
      </c>
      <c r="D646" s="37" t="s">
        <v>23</v>
      </c>
      <c r="E646" s="38">
        <v>1.7070000000000001</v>
      </c>
      <c r="F646" s="34">
        <v>35.58</v>
      </c>
      <c r="G646" s="39">
        <f>ROUND((E646*F646),2)</f>
        <v>60.74</v>
      </c>
    </row>
    <row r="647" spans="1:7" ht="30" x14ac:dyDescent="0.25">
      <c r="A647" s="37" t="s">
        <v>28</v>
      </c>
      <c r="B647" s="36" t="s">
        <v>70</v>
      </c>
      <c r="C647" s="37" t="s">
        <v>8</v>
      </c>
      <c r="D647" s="37" t="s">
        <v>23</v>
      </c>
      <c r="E647" s="38">
        <v>0.85299999999999998</v>
      </c>
      <c r="F647" s="34">
        <v>30.74</v>
      </c>
      <c r="G647" s="39">
        <f>ROUND((E647*F647),2)</f>
        <v>26.22</v>
      </c>
    </row>
    <row r="648" spans="1:7" ht="32.25" customHeight="1" x14ac:dyDescent="0.25">
      <c r="A648" s="40"/>
      <c r="B648" s="40"/>
      <c r="C648" s="40"/>
      <c r="D648" s="40"/>
      <c r="E648" s="67" t="s">
        <v>30</v>
      </c>
      <c r="F648" s="67"/>
      <c r="G648" s="41">
        <f>ROUND(SUM(G646:G647),2)</f>
        <v>86.96</v>
      </c>
    </row>
    <row r="649" spans="1:7" x14ac:dyDescent="0.25">
      <c r="A649" s="40"/>
      <c r="B649" s="40"/>
      <c r="C649" s="40"/>
      <c r="D649" s="40"/>
      <c r="E649" s="86" t="s">
        <v>35</v>
      </c>
      <c r="F649" s="86"/>
      <c r="G649" s="33">
        <f>ROUND(G644+G648,2)</f>
        <v>758.82</v>
      </c>
    </row>
    <row r="650" spans="1:7" x14ac:dyDescent="0.25">
      <c r="A650" s="40"/>
      <c r="B650" s="40"/>
      <c r="C650" s="40"/>
      <c r="D650" s="40"/>
      <c r="E650" s="91"/>
      <c r="F650" s="91"/>
      <c r="G650" s="91"/>
    </row>
    <row r="651" spans="1:7" x14ac:dyDescent="0.25">
      <c r="A651" s="64" t="s">
        <v>166</v>
      </c>
      <c r="B651" s="64"/>
      <c r="C651" s="64"/>
      <c r="D651" s="64"/>
      <c r="E651" s="64"/>
      <c r="F651" s="64"/>
      <c r="G651" s="65"/>
    </row>
    <row r="652" spans="1:7" ht="31.5" x14ac:dyDescent="0.25">
      <c r="A652" s="66" t="s">
        <v>1</v>
      </c>
      <c r="B652" s="66"/>
      <c r="C652" s="19" t="s">
        <v>2</v>
      </c>
      <c r="D652" s="19" t="s">
        <v>3</v>
      </c>
      <c r="E652" s="19" t="s">
        <v>4</v>
      </c>
      <c r="F652" s="19" t="s">
        <v>5</v>
      </c>
      <c r="G652" s="20" t="s">
        <v>6</v>
      </c>
    </row>
    <row r="653" spans="1:7" ht="60" x14ac:dyDescent="0.25">
      <c r="A653" s="37">
        <v>34381</v>
      </c>
      <c r="B653" s="36" t="s">
        <v>149</v>
      </c>
      <c r="C653" s="37" t="s">
        <v>8</v>
      </c>
      <c r="D653" s="37" t="s">
        <v>11</v>
      </c>
      <c r="E653" s="38">
        <v>2.0832999999999999</v>
      </c>
      <c r="F653" s="34">
        <v>306.37</v>
      </c>
      <c r="G653" s="39">
        <f>ROUND((E653*F653),2)</f>
        <v>638.26</v>
      </c>
    </row>
    <row r="654" spans="1:7" ht="45" x14ac:dyDescent="0.25">
      <c r="A654" s="37">
        <v>4377</v>
      </c>
      <c r="B654" s="36" t="s">
        <v>150</v>
      </c>
      <c r="C654" s="37" t="s">
        <v>8</v>
      </c>
      <c r="D654" s="37" t="s">
        <v>11</v>
      </c>
      <c r="E654" s="38">
        <v>24.4</v>
      </c>
      <c r="F654" s="34">
        <v>0.19</v>
      </c>
      <c r="G654" s="39">
        <f>ROUND((E654*F654),2)</f>
        <v>4.6399999999999997</v>
      </c>
    </row>
    <row r="655" spans="1:7" x14ac:dyDescent="0.25">
      <c r="A655" s="37">
        <v>39961</v>
      </c>
      <c r="B655" s="36" t="s">
        <v>104</v>
      </c>
      <c r="C655" s="37" t="s">
        <v>8</v>
      </c>
      <c r="D655" s="37" t="s">
        <v>11</v>
      </c>
      <c r="E655" s="38">
        <v>1.2466999999999999</v>
      </c>
      <c r="F655" s="34">
        <v>23.23</v>
      </c>
      <c r="G655" s="39">
        <f>ROUND((E655*F655),2)</f>
        <v>28.96</v>
      </c>
    </row>
    <row r="656" spans="1:7" x14ac:dyDescent="0.25">
      <c r="A656" s="40"/>
      <c r="B656" s="40"/>
      <c r="C656" s="40"/>
      <c r="D656" s="40"/>
      <c r="E656" s="67" t="s">
        <v>19</v>
      </c>
      <c r="F656" s="67"/>
      <c r="G656" s="41">
        <f>ROUND(SUM(G653:G655),2)</f>
        <v>671.86</v>
      </c>
    </row>
    <row r="657" spans="1:7" ht="31.5" x14ac:dyDescent="0.25">
      <c r="A657" s="66" t="s">
        <v>20</v>
      </c>
      <c r="B657" s="66"/>
      <c r="C657" s="19" t="s">
        <v>2</v>
      </c>
      <c r="D657" s="19" t="s">
        <v>3</v>
      </c>
      <c r="E657" s="19" t="s">
        <v>4</v>
      </c>
      <c r="F657" s="19" t="s">
        <v>5</v>
      </c>
      <c r="G657" s="20" t="s">
        <v>6</v>
      </c>
    </row>
    <row r="658" spans="1:7" ht="30" x14ac:dyDescent="0.25">
      <c r="A658" s="37" t="s">
        <v>26</v>
      </c>
      <c r="B658" s="36" t="s">
        <v>88</v>
      </c>
      <c r="C658" s="37" t="s">
        <v>8</v>
      </c>
      <c r="D658" s="37" t="s">
        <v>23</v>
      </c>
      <c r="E658" s="38">
        <v>1.7070000000000001</v>
      </c>
      <c r="F658" s="34">
        <v>35.58</v>
      </c>
      <c r="G658" s="39">
        <f>ROUND((E658*F658),2)</f>
        <v>60.74</v>
      </c>
    </row>
    <row r="659" spans="1:7" ht="30" x14ac:dyDescent="0.25">
      <c r="A659" s="37" t="s">
        <v>28</v>
      </c>
      <c r="B659" s="36" t="s">
        <v>70</v>
      </c>
      <c r="C659" s="37" t="s">
        <v>8</v>
      </c>
      <c r="D659" s="37" t="s">
        <v>23</v>
      </c>
      <c r="E659" s="38">
        <v>0.85299999999999998</v>
      </c>
      <c r="F659" s="34">
        <v>30.74</v>
      </c>
      <c r="G659" s="39">
        <f>ROUND((E659*F659),2)</f>
        <v>26.22</v>
      </c>
    </row>
    <row r="660" spans="1:7" ht="30.75" customHeight="1" x14ac:dyDescent="0.25">
      <c r="A660" s="40"/>
      <c r="B660" s="40"/>
      <c r="C660" s="40"/>
      <c r="D660" s="40"/>
      <c r="E660" s="67" t="s">
        <v>30</v>
      </c>
      <c r="F660" s="67"/>
      <c r="G660" s="41">
        <f>ROUND(SUM(G658:G659),2)</f>
        <v>86.96</v>
      </c>
    </row>
    <row r="661" spans="1:7" x14ac:dyDescent="0.25">
      <c r="A661" s="40"/>
      <c r="B661" s="40"/>
      <c r="C661" s="40"/>
      <c r="D661" s="40"/>
      <c r="E661" s="86" t="s">
        <v>35</v>
      </c>
      <c r="F661" s="86"/>
      <c r="G661" s="33">
        <f>ROUND(G656+G660,2)</f>
        <v>758.82</v>
      </c>
    </row>
    <row r="662" spans="1:7" x14ac:dyDescent="0.25">
      <c r="A662" s="40"/>
      <c r="B662" s="40"/>
      <c r="C662" s="40"/>
      <c r="D662" s="40"/>
      <c r="E662" s="91"/>
      <c r="F662" s="91"/>
      <c r="G662" s="91"/>
    </row>
    <row r="663" spans="1:7" x14ac:dyDescent="0.25">
      <c r="A663" s="64" t="s">
        <v>167</v>
      </c>
      <c r="B663" s="64"/>
      <c r="C663" s="64"/>
      <c r="D663" s="64"/>
      <c r="E663" s="64"/>
      <c r="F663" s="64"/>
      <c r="G663" s="65"/>
    </row>
    <row r="664" spans="1:7" ht="31.5" x14ac:dyDescent="0.25">
      <c r="A664" s="66" t="s">
        <v>1</v>
      </c>
      <c r="B664" s="66"/>
      <c r="C664" s="19" t="s">
        <v>2</v>
      </c>
      <c r="D664" s="19" t="s">
        <v>3</v>
      </c>
      <c r="E664" s="19" t="s">
        <v>4</v>
      </c>
      <c r="F664" s="19" t="s">
        <v>5</v>
      </c>
      <c r="G664" s="20" t="s">
        <v>6</v>
      </c>
    </row>
    <row r="665" spans="1:7" ht="60" x14ac:dyDescent="0.25">
      <c r="A665" s="37">
        <v>586</v>
      </c>
      <c r="B665" s="36" t="s">
        <v>168</v>
      </c>
      <c r="C665" s="37" t="s">
        <v>8</v>
      </c>
      <c r="D665" s="37" t="s">
        <v>16</v>
      </c>
      <c r="E665" s="38">
        <v>3</v>
      </c>
      <c r="F665" s="34">
        <v>21.69</v>
      </c>
      <c r="G665" s="39">
        <f>ROUND((E665*F665),2)</f>
        <v>65.069999999999993</v>
      </c>
    </row>
    <row r="666" spans="1:7" ht="45" x14ac:dyDescent="0.25">
      <c r="A666" s="37">
        <v>10932</v>
      </c>
      <c r="B666" s="36" t="s">
        <v>169</v>
      </c>
      <c r="C666" s="37" t="s">
        <v>8</v>
      </c>
      <c r="D666" s="37" t="s">
        <v>92</v>
      </c>
      <c r="E666" s="38">
        <v>1</v>
      </c>
      <c r="F666" s="34">
        <v>102.42</v>
      </c>
      <c r="G666" s="39">
        <f>ROUND((E666*F666),2)</f>
        <v>102.42</v>
      </c>
    </row>
    <row r="667" spans="1:7" x14ac:dyDescent="0.25">
      <c r="A667" s="40"/>
      <c r="B667" s="40"/>
      <c r="C667" s="40"/>
      <c r="D667" s="40"/>
      <c r="E667" s="67" t="s">
        <v>19</v>
      </c>
      <c r="F667" s="67"/>
      <c r="G667" s="41">
        <f>ROUND(SUM(G665:G666),2)</f>
        <v>167.49</v>
      </c>
    </row>
    <row r="668" spans="1:7" ht="31.5" x14ac:dyDescent="0.25">
      <c r="A668" s="66" t="s">
        <v>20</v>
      </c>
      <c r="B668" s="66"/>
      <c r="C668" s="19" t="s">
        <v>2</v>
      </c>
      <c r="D668" s="19" t="s">
        <v>3</v>
      </c>
      <c r="E668" s="19" t="s">
        <v>4</v>
      </c>
      <c r="F668" s="19" t="s">
        <v>5</v>
      </c>
      <c r="G668" s="20" t="s">
        <v>6</v>
      </c>
    </row>
    <row r="669" spans="1:7" ht="30" x14ac:dyDescent="0.25">
      <c r="A669" s="37">
        <v>88315</v>
      </c>
      <c r="B669" s="36" t="s">
        <v>171</v>
      </c>
      <c r="C669" s="37" t="s">
        <v>8</v>
      </c>
      <c r="D669" s="37" t="s">
        <v>23</v>
      </c>
      <c r="E669" s="38">
        <v>0.35</v>
      </c>
      <c r="F669" s="34">
        <v>36.020000000000003</v>
      </c>
      <c r="G669" s="39">
        <f>ROUND((E669*F669),2)</f>
        <v>12.61</v>
      </c>
    </row>
    <row r="670" spans="1:7" ht="30" x14ac:dyDescent="0.25">
      <c r="A670" s="37" t="s">
        <v>28</v>
      </c>
      <c r="B670" s="36" t="s">
        <v>70</v>
      </c>
      <c r="C670" s="37" t="s">
        <v>8</v>
      </c>
      <c r="D670" s="37" t="s">
        <v>23</v>
      </c>
      <c r="E670" s="38">
        <v>0.6</v>
      </c>
      <c r="F670" s="34">
        <v>30.74</v>
      </c>
      <c r="G670" s="39">
        <f>ROUND((E670*F670),2)</f>
        <v>18.440000000000001</v>
      </c>
    </row>
    <row r="671" spans="1:7" ht="32.25" customHeight="1" x14ac:dyDescent="0.25">
      <c r="A671" s="40"/>
      <c r="B671" s="40"/>
      <c r="C671" s="40"/>
      <c r="D671" s="40"/>
      <c r="E671" s="67" t="s">
        <v>30</v>
      </c>
      <c r="F671" s="67"/>
      <c r="G671" s="41">
        <f>ROUND(SUM(G669:G670),2)</f>
        <v>31.05</v>
      </c>
    </row>
    <row r="672" spans="1:7" x14ac:dyDescent="0.25">
      <c r="A672" s="40"/>
      <c r="B672" s="40"/>
      <c r="C672" s="40"/>
      <c r="D672" s="40"/>
      <c r="E672" s="86" t="s">
        <v>35</v>
      </c>
      <c r="F672" s="86"/>
      <c r="G672" s="33">
        <f>ROUND(G667+G671,2)</f>
        <v>198.54</v>
      </c>
    </row>
    <row r="673" spans="1:7" x14ac:dyDescent="0.25">
      <c r="A673" s="40"/>
      <c r="B673" s="40"/>
      <c r="C673" s="40"/>
      <c r="D673" s="40"/>
      <c r="E673" s="91"/>
      <c r="F673" s="91"/>
      <c r="G673" s="91"/>
    </row>
    <row r="674" spans="1:7" x14ac:dyDescent="0.25">
      <c r="A674" s="64" t="s">
        <v>172</v>
      </c>
      <c r="B674" s="64"/>
      <c r="C674" s="64"/>
      <c r="D674" s="64"/>
      <c r="E674" s="64"/>
      <c r="F674" s="64"/>
      <c r="G674" s="65"/>
    </row>
    <row r="675" spans="1:7" ht="31.5" x14ac:dyDescent="0.25">
      <c r="A675" s="66" t="s">
        <v>1</v>
      </c>
      <c r="B675" s="66"/>
      <c r="C675" s="19" t="s">
        <v>2</v>
      </c>
      <c r="D675" s="19" t="s">
        <v>3</v>
      </c>
      <c r="E675" s="19" t="s">
        <v>4</v>
      </c>
      <c r="F675" s="19" t="s">
        <v>5</v>
      </c>
      <c r="G675" s="20" t="s">
        <v>6</v>
      </c>
    </row>
    <row r="676" spans="1:7" x14ac:dyDescent="0.25">
      <c r="A676" s="37">
        <v>11186</v>
      </c>
      <c r="B676" s="36" t="s">
        <v>173</v>
      </c>
      <c r="C676" s="37" t="s">
        <v>8</v>
      </c>
      <c r="D676" s="37" t="s">
        <v>92</v>
      </c>
      <c r="E676" s="38">
        <v>1</v>
      </c>
      <c r="F676" s="34">
        <v>516</v>
      </c>
      <c r="G676" s="39">
        <f>ROUND((E676*F676),2)</f>
        <v>516</v>
      </c>
    </row>
    <row r="677" spans="1:7" ht="30" x14ac:dyDescent="0.25">
      <c r="A677" s="37">
        <v>4343</v>
      </c>
      <c r="B677" s="36" t="s">
        <v>174</v>
      </c>
      <c r="C677" s="37" t="s">
        <v>8</v>
      </c>
      <c r="D677" s="37" t="s">
        <v>11</v>
      </c>
      <c r="E677" s="38">
        <v>4</v>
      </c>
      <c r="F677" s="34">
        <v>4.72</v>
      </c>
      <c r="G677" s="39">
        <f>ROUND((E677*F677),2)</f>
        <v>18.88</v>
      </c>
    </row>
    <row r="678" spans="1:7" x14ac:dyDescent="0.25">
      <c r="A678" s="40"/>
      <c r="B678" s="40"/>
      <c r="C678" s="40"/>
      <c r="D678" s="40"/>
      <c r="E678" s="67" t="s">
        <v>19</v>
      </c>
      <c r="F678" s="67"/>
      <c r="G678" s="41">
        <f>ROUND(SUM(G676:G677),2)</f>
        <v>534.88</v>
      </c>
    </row>
    <row r="679" spans="1:7" ht="31.5" x14ac:dyDescent="0.25">
      <c r="A679" s="66" t="s">
        <v>20</v>
      </c>
      <c r="B679" s="66"/>
      <c r="C679" s="19" t="s">
        <v>2</v>
      </c>
      <c r="D679" s="19" t="s">
        <v>3</v>
      </c>
      <c r="E679" s="19" t="s">
        <v>4</v>
      </c>
      <c r="F679" s="19" t="s">
        <v>5</v>
      </c>
      <c r="G679" s="20" t="s">
        <v>6</v>
      </c>
    </row>
    <row r="680" spans="1:7" ht="30" x14ac:dyDescent="0.25">
      <c r="A680" s="37" t="s">
        <v>175</v>
      </c>
      <c r="B680" s="36" t="s">
        <v>176</v>
      </c>
      <c r="C680" s="37" t="s">
        <v>8</v>
      </c>
      <c r="D680" s="37" t="s">
        <v>23</v>
      </c>
      <c r="E680" s="38">
        <v>0.4</v>
      </c>
      <c r="F680" s="34">
        <v>33.159999999999997</v>
      </c>
      <c r="G680" s="39">
        <f>ROUND((E680*F680),2)</f>
        <v>13.26</v>
      </c>
    </row>
    <row r="681" spans="1:7" ht="30" x14ac:dyDescent="0.25">
      <c r="A681" s="37" t="s">
        <v>26</v>
      </c>
      <c r="B681" s="36" t="s">
        <v>88</v>
      </c>
      <c r="C681" s="37" t="s">
        <v>8</v>
      </c>
      <c r="D681" s="37" t="s">
        <v>23</v>
      </c>
      <c r="E681" s="38">
        <v>2</v>
      </c>
      <c r="F681" s="34">
        <v>35.58</v>
      </c>
      <c r="G681" s="39">
        <f>ROUND((E681*F681),2)</f>
        <v>71.16</v>
      </c>
    </row>
    <row r="682" spans="1:7" ht="31.5" customHeight="1" x14ac:dyDescent="0.25">
      <c r="A682" s="40"/>
      <c r="B682" s="40"/>
      <c r="C682" s="40"/>
      <c r="D682" s="40"/>
      <c r="E682" s="67" t="s">
        <v>30</v>
      </c>
      <c r="F682" s="67"/>
      <c r="G682" s="41">
        <f>ROUND(SUM(G680:G681),2)</f>
        <v>84.42</v>
      </c>
    </row>
    <row r="683" spans="1:7" x14ac:dyDescent="0.25">
      <c r="A683" s="40"/>
      <c r="B683" s="40"/>
      <c r="C683" s="40"/>
      <c r="D683" s="40"/>
      <c r="E683" s="86" t="s">
        <v>35</v>
      </c>
      <c r="F683" s="86"/>
      <c r="G683" s="33">
        <f>ROUND(G678+G682,2)</f>
        <v>619.29999999999995</v>
      </c>
    </row>
    <row r="684" spans="1:7" x14ac:dyDescent="0.25">
      <c r="A684" s="40"/>
      <c r="B684" s="40"/>
      <c r="C684" s="40"/>
      <c r="D684" s="40"/>
      <c r="E684" s="91"/>
      <c r="F684" s="91"/>
      <c r="G684" s="91"/>
    </row>
    <row r="685" spans="1:7" ht="30.75" customHeight="1" x14ac:dyDescent="0.25">
      <c r="A685" s="64" t="s">
        <v>177</v>
      </c>
      <c r="B685" s="64"/>
      <c r="C685" s="64"/>
      <c r="D685" s="64"/>
      <c r="E685" s="64"/>
      <c r="F685" s="64"/>
      <c r="G685" s="65"/>
    </row>
    <row r="686" spans="1:7" ht="31.5" x14ac:dyDescent="0.25">
      <c r="A686" s="66" t="s">
        <v>59</v>
      </c>
      <c r="B686" s="66"/>
      <c r="C686" s="19" t="s">
        <v>2</v>
      </c>
      <c r="D686" s="19" t="s">
        <v>3</v>
      </c>
      <c r="E686" s="19" t="s">
        <v>4</v>
      </c>
      <c r="F686" s="19" t="s">
        <v>5</v>
      </c>
      <c r="G686" s="20" t="s">
        <v>6</v>
      </c>
    </row>
    <row r="687" spans="1:7" ht="60" x14ac:dyDescent="0.25">
      <c r="A687" s="37" t="s">
        <v>178</v>
      </c>
      <c r="B687" s="36" t="s">
        <v>179</v>
      </c>
      <c r="C687" s="37" t="s">
        <v>8</v>
      </c>
      <c r="D687" s="37" t="s">
        <v>65</v>
      </c>
      <c r="E687" s="38">
        <v>4.03</v>
      </c>
      <c r="F687" s="34">
        <v>109.55</v>
      </c>
      <c r="G687" s="39">
        <f>ROUND((E687*F687),2)</f>
        <v>441.49</v>
      </c>
    </row>
    <row r="688" spans="1:7" x14ac:dyDescent="0.25">
      <c r="A688" s="40"/>
      <c r="B688" s="40"/>
      <c r="C688" s="40"/>
      <c r="D688" s="40"/>
      <c r="E688" s="67" t="s">
        <v>66</v>
      </c>
      <c r="F688" s="67"/>
      <c r="G688" s="41">
        <f>ROUND(SUM(G687),2)</f>
        <v>441.49</v>
      </c>
    </row>
    <row r="689" spans="1:7" ht="31.5" x14ac:dyDescent="0.25">
      <c r="A689" s="66" t="s">
        <v>1</v>
      </c>
      <c r="B689" s="66"/>
      <c r="C689" s="19" t="s">
        <v>2</v>
      </c>
      <c r="D689" s="19" t="s">
        <v>3</v>
      </c>
      <c r="E689" s="19" t="s">
        <v>4</v>
      </c>
      <c r="F689" s="19" t="s">
        <v>5</v>
      </c>
      <c r="G689" s="20" t="s">
        <v>6</v>
      </c>
    </row>
    <row r="690" spans="1:7" ht="30" x14ac:dyDescent="0.25">
      <c r="A690" s="37">
        <v>546</v>
      </c>
      <c r="B690" s="36" t="s">
        <v>180</v>
      </c>
      <c r="C690" s="37" t="s">
        <v>8</v>
      </c>
      <c r="D690" s="37" t="s">
        <v>14</v>
      </c>
      <c r="E690" s="38">
        <v>0.32800000000000001</v>
      </c>
      <c r="F690" s="34">
        <v>10.43</v>
      </c>
      <c r="G690" s="39">
        <f>ROUND((E690*F690),2)</f>
        <v>3.42</v>
      </c>
    </row>
    <row r="691" spans="1:7" ht="60" x14ac:dyDescent="0.25">
      <c r="A691" s="37">
        <v>43105</v>
      </c>
      <c r="B691" s="36" t="s">
        <v>181</v>
      </c>
      <c r="C691" s="37" t="s">
        <v>8</v>
      </c>
      <c r="D691" s="37" t="s">
        <v>14</v>
      </c>
      <c r="E691" s="38">
        <v>0.32800000000000001</v>
      </c>
      <c r="F691" s="34">
        <v>30.68</v>
      </c>
      <c r="G691" s="39">
        <f>ROUND((E691*F691),2)</f>
        <v>10.06</v>
      </c>
    </row>
    <row r="692" spans="1:7" ht="60" x14ac:dyDescent="0.25">
      <c r="A692" s="37">
        <v>11456</v>
      </c>
      <c r="B692" s="36" t="s">
        <v>182</v>
      </c>
      <c r="C692" s="37" t="s">
        <v>8</v>
      </c>
      <c r="D692" s="37" t="s">
        <v>11</v>
      </c>
      <c r="E692" s="38">
        <v>1</v>
      </c>
      <c r="F692" s="34">
        <v>20.02</v>
      </c>
      <c r="G692" s="39">
        <f>ROUND((E692*F692),2)</f>
        <v>20.02</v>
      </c>
    </row>
    <row r="693" spans="1:7" ht="45" x14ac:dyDescent="0.25">
      <c r="A693" s="37">
        <v>7698</v>
      </c>
      <c r="B693" s="36" t="s">
        <v>183</v>
      </c>
      <c r="C693" s="37" t="s">
        <v>8</v>
      </c>
      <c r="D693" s="37" t="s">
        <v>16</v>
      </c>
      <c r="E693" s="38">
        <v>2.25</v>
      </c>
      <c r="F693" s="34">
        <v>44.37</v>
      </c>
      <c r="G693" s="39">
        <f>ROUND((E693*F693),2)</f>
        <v>99.83</v>
      </c>
    </row>
    <row r="694" spans="1:7" x14ac:dyDescent="0.25">
      <c r="A694" s="40"/>
      <c r="B694" s="40"/>
      <c r="C694" s="40"/>
      <c r="D694" s="40"/>
      <c r="E694" s="67" t="s">
        <v>19</v>
      </c>
      <c r="F694" s="67"/>
      <c r="G694" s="41">
        <f>ROUND(SUM(G690:G693),2)</f>
        <v>133.33000000000001</v>
      </c>
    </row>
    <row r="695" spans="1:7" ht="31.5" x14ac:dyDescent="0.25">
      <c r="A695" s="66" t="s">
        <v>20</v>
      </c>
      <c r="B695" s="66"/>
      <c r="C695" s="19" t="s">
        <v>2</v>
      </c>
      <c r="D695" s="19" t="s">
        <v>3</v>
      </c>
      <c r="E695" s="19" t="s">
        <v>4</v>
      </c>
      <c r="F695" s="19" t="s">
        <v>5</v>
      </c>
      <c r="G695" s="20" t="s">
        <v>6</v>
      </c>
    </row>
    <row r="696" spans="1:7" ht="30" x14ac:dyDescent="0.25">
      <c r="A696" s="37" t="s">
        <v>184</v>
      </c>
      <c r="B696" s="36" t="s">
        <v>185</v>
      </c>
      <c r="C696" s="37" t="s">
        <v>8</v>
      </c>
      <c r="D696" s="37" t="s">
        <v>23</v>
      </c>
      <c r="E696" s="38">
        <v>0.312</v>
      </c>
      <c r="F696" s="34">
        <v>33.08</v>
      </c>
      <c r="G696" s="39">
        <f>ROUND((E696*F696),2)</f>
        <v>10.32</v>
      </c>
    </row>
    <row r="697" spans="1:7" ht="30" x14ac:dyDescent="0.25">
      <c r="A697" s="37" t="s">
        <v>26</v>
      </c>
      <c r="B697" s="36" t="s">
        <v>88</v>
      </c>
      <c r="C697" s="37" t="s">
        <v>8</v>
      </c>
      <c r="D697" s="37" t="s">
        <v>23</v>
      </c>
      <c r="E697" s="38">
        <v>2.77</v>
      </c>
      <c r="F697" s="34">
        <v>35.58</v>
      </c>
      <c r="G697" s="39">
        <f>ROUND((E697*F697),2)</f>
        <v>98.56</v>
      </c>
    </row>
    <row r="698" spans="1:7" ht="30" x14ac:dyDescent="0.25">
      <c r="A698" s="37" t="s">
        <v>170</v>
      </c>
      <c r="B698" s="36" t="s">
        <v>171</v>
      </c>
      <c r="C698" s="37" t="s">
        <v>8</v>
      </c>
      <c r="D698" s="37" t="s">
        <v>23</v>
      </c>
      <c r="E698" s="38">
        <v>2.77</v>
      </c>
      <c r="F698" s="34">
        <v>36.020000000000003</v>
      </c>
      <c r="G698" s="39">
        <f>ROUND((E698*F698),2)</f>
        <v>99.78</v>
      </c>
    </row>
    <row r="699" spans="1:7" ht="31.5" customHeight="1" x14ac:dyDescent="0.25">
      <c r="A699" s="40"/>
      <c r="B699" s="40"/>
      <c r="C699" s="40"/>
      <c r="D699" s="40"/>
      <c r="E699" s="67" t="s">
        <v>30</v>
      </c>
      <c r="F699" s="67"/>
      <c r="G699" s="41">
        <f>ROUND(SUM(G696:G698),2)</f>
        <v>208.66</v>
      </c>
    </row>
    <row r="700" spans="1:7" ht="31.5" x14ac:dyDescent="0.25">
      <c r="A700" s="66" t="s">
        <v>31</v>
      </c>
      <c r="B700" s="66"/>
      <c r="C700" s="19" t="s">
        <v>2</v>
      </c>
      <c r="D700" s="19" t="s">
        <v>3</v>
      </c>
      <c r="E700" s="19" t="s">
        <v>4</v>
      </c>
      <c r="F700" s="19" t="s">
        <v>5</v>
      </c>
      <c r="G700" s="20" t="s">
        <v>6</v>
      </c>
    </row>
    <row r="701" spans="1:7" ht="75" x14ac:dyDescent="0.25">
      <c r="A701" s="37" t="s">
        <v>186</v>
      </c>
      <c r="B701" s="36" t="s">
        <v>187</v>
      </c>
      <c r="C701" s="37" t="s">
        <v>8</v>
      </c>
      <c r="D701" s="37" t="s">
        <v>92</v>
      </c>
      <c r="E701" s="38">
        <v>2</v>
      </c>
      <c r="F701" s="34">
        <v>37.75</v>
      </c>
      <c r="G701" s="39">
        <f>ROUND((E701*F701),2)</f>
        <v>75.5</v>
      </c>
    </row>
    <row r="702" spans="1:7" ht="75" x14ac:dyDescent="0.25">
      <c r="A702" s="37" t="s">
        <v>188</v>
      </c>
      <c r="B702" s="36" t="s">
        <v>189</v>
      </c>
      <c r="C702" s="37" t="s">
        <v>8</v>
      </c>
      <c r="D702" s="37" t="s">
        <v>92</v>
      </c>
      <c r="E702" s="38">
        <v>2</v>
      </c>
      <c r="F702" s="34">
        <v>30.94</v>
      </c>
      <c r="G702" s="39">
        <f>ROUND((E702*F702),2)</f>
        <v>61.88</v>
      </c>
    </row>
    <row r="703" spans="1:7" x14ac:dyDescent="0.25">
      <c r="A703" s="40"/>
      <c r="B703" s="40"/>
      <c r="C703" s="40"/>
      <c r="D703" s="40"/>
      <c r="E703" s="67" t="s">
        <v>34</v>
      </c>
      <c r="F703" s="67"/>
      <c r="G703" s="41">
        <f>ROUND(SUM(G701:G702),2)</f>
        <v>137.38</v>
      </c>
    </row>
    <row r="704" spans="1:7" x14ac:dyDescent="0.25">
      <c r="A704" s="40"/>
      <c r="B704" s="40"/>
      <c r="C704" s="40"/>
      <c r="D704" s="40"/>
      <c r="E704" s="86" t="s">
        <v>35</v>
      </c>
      <c r="F704" s="86"/>
      <c r="G704" s="33">
        <f>ROUND(G699+G703+G694+G688,2)</f>
        <v>920.86</v>
      </c>
    </row>
    <row r="705" spans="1:7" x14ac:dyDescent="0.25">
      <c r="A705" s="40"/>
      <c r="B705" s="40"/>
      <c r="C705" s="40"/>
      <c r="D705" s="40"/>
      <c r="E705" s="91"/>
      <c r="F705" s="91"/>
      <c r="G705" s="91"/>
    </row>
    <row r="706" spans="1:7" ht="30.75" customHeight="1" x14ac:dyDescent="0.25">
      <c r="A706" s="64" t="s">
        <v>190</v>
      </c>
      <c r="B706" s="64"/>
      <c r="C706" s="64"/>
      <c r="D706" s="64"/>
      <c r="E706" s="64"/>
      <c r="F706" s="64"/>
      <c r="G706" s="65"/>
    </row>
    <row r="707" spans="1:7" ht="31.5" x14ac:dyDescent="0.25">
      <c r="A707" s="66" t="s">
        <v>1</v>
      </c>
      <c r="B707" s="66"/>
      <c r="C707" s="19" t="s">
        <v>2</v>
      </c>
      <c r="D707" s="19" t="s">
        <v>3</v>
      </c>
      <c r="E707" s="19" t="s">
        <v>4</v>
      </c>
      <c r="F707" s="19" t="s">
        <v>5</v>
      </c>
      <c r="G707" s="20" t="s">
        <v>6</v>
      </c>
    </row>
    <row r="708" spans="1:7" ht="30" x14ac:dyDescent="0.25">
      <c r="A708" s="37" t="s">
        <v>191</v>
      </c>
      <c r="B708" s="36" t="s">
        <v>192</v>
      </c>
      <c r="C708" s="98" t="s">
        <v>193</v>
      </c>
      <c r="D708" s="37" t="s">
        <v>92</v>
      </c>
      <c r="E708" s="38">
        <v>1.2</v>
      </c>
      <c r="F708" s="34">
        <v>858.82</v>
      </c>
      <c r="G708" s="39">
        <f>ROUND((E708*F708),2)</f>
        <v>1030.58</v>
      </c>
    </row>
    <row r="709" spans="1:7" x14ac:dyDescent="0.25">
      <c r="A709" s="40"/>
      <c r="B709" s="40"/>
      <c r="C709" s="40"/>
      <c r="D709" s="40"/>
      <c r="E709" s="67" t="s">
        <v>19</v>
      </c>
      <c r="F709" s="67"/>
      <c r="G709" s="41">
        <f>ROUND(SUM(G708),2)</f>
        <v>1030.58</v>
      </c>
    </row>
    <row r="710" spans="1:7" ht="31.5" x14ac:dyDescent="0.25">
      <c r="A710" s="66" t="s">
        <v>20</v>
      </c>
      <c r="B710" s="66"/>
      <c r="C710" s="19" t="s">
        <v>2</v>
      </c>
      <c r="D710" s="19" t="s">
        <v>3</v>
      </c>
      <c r="E710" s="19" t="s">
        <v>4</v>
      </c>
      <c r="F710" s="19" t="s">
        <v>5</v>
      </c>
      <c r="G710" s="20" t="s">
        <v>6</v>
      </c>
    </row>
    <row r="711" spans="1:7" ht="30" x14ac:dyDescent="0.25">
      <c r="A711" s="37" t="s">
        <v>184</v>
      </c>
      <c r="B711" s="36" t="s">
        <v>185</v>
      </c>
      <c r="C711" s="37" t="s">
        <v>8</v>
      </c>
      <c r="D711" s="37" t="s">
        <v>23</v>
      </c>
      <c r="E711" s="38">
        <v>2.5</v>
      </c>
      <c r="F711" s="34">
        <v>33.08</v>
      </c>
      <c r="G711" s="39">
        <f>ROUND((E711*F711),2)</f>
        <v>82.7</v>
      </c>
    </row>
    <row r="712" spans="1:7" ht="30" x14ac:dyDescent="0.25">
      <c r="A712" s="37" t="s">
        <v>170</v>
      </c>
      <c r="B712" s="36" t="s">
        <v>171</v>
      </c>
      <c r="C712" s="37" t="s">
        <v>8</v>
      </c>
      <c r="D712" s="37" t="s">
        <v>23</v>
      </c>
      <c r="E712" s="38">
        <v>2.5</v>
      </c>
      <c r="F712" s="34">
        <v>36.020000000000003</v>
      </c>
      <c r="G712" s="39">
        <f>ROUND((E712*F712),2)</f>
        <v>90.05</v>
      </c>
    </row>
    <row r="713" spans="1:7" ht="30.75" customHeight="1" x14ac:dyDescent="0.25">
      <c r="A713" s="40"/>
      <c r="B713" s="40"/>
      <c r="C713" s="40"/>
      <c r="D713" s="40"/>
      <c r="E713" s="67" t="s">
        <v>30</v>
      </c>
      <c r="F713" s="67"/>
      <c r="G713" s="41">
        <f>ROUND(SUM(G711:G712),2)</f>
        <v>172.75</v>
      </c>
    </row>
    <row r="714" spans="1:7" x14ac:dyDescent="0.25">
      <c r="A714" s="40"/>
      <c r="B714" s="40"/>
      <c r="C714" s="40"/>
      <c r="D714" s="40"/>
      <c r="E714" s="86" t="s">
        <v>35</v>
      </c>
      <c r="F714" s="86"/>
      <c r="G714" s="33">
        <f>ROUND(G709+G713,2)</f>
        <v>1203.33</v>
      </c>
    </row>
    <row r="715" spans="1:7" x14ac:dyDescent="0.25">
      <c r="A715" s="40"/>
      <c r="B715" s="40"/>
      <c r="C715" s="40"/>
      <c r="D715" s="40"/>
      <c r="E715" s="96"/>
      <c r="F715" s="96"/>
      <c r="G715" s="97"/>
    </row>
    <row r="716" spans="1:7" x14ac:dyDescent="0.25">
      <c r="A716" s="40"/>
      <c r="B716" s="40"/>
      <c r="C716" s="40"/>
      <c r="D716" s="40"/>
      <c r="E716" s="96"/>
      <c r="F716" s="96"/>
      <c r="G716" s="97"/>
    </row>
    <row r="717" spans="1:7" x14ac:dyDescent="0.25">
      <c r="A717" s="40"/>
      <c r="B717" s="40"/>
      <c r="C717" s="40"/>
      <c r="D717" s="40"/>
      <c r="E717" s="96"/>
      <c r="F717" s="96"/>
      <c r="G717" s="97"/>
    </row>
    <row r="718" spans="1:7" x14ac:dyDescent="0.25">
      <c r="A718" s="40"/>
      <c r="B718" s="40"/>
      <c r="C718" s="40"/>
      <c r="D718" s="40"/>
      <c r="E718" s="96"/>
      <c r="F718" s="96"/>
      <c r="G718" s="97"/>
    </row>
    <row r="719" spans="1:7" x14ac:dyDescent="0.25">
      <c r="A719" s="40"/>
      <c r="B719" s="40"/>
      <c r="C719" s="40"/>
      <c r="D719" s="40"/>
      <c r="E719" s="96"/>
      <c r="F719" s="96"/>
      <c r="G719" s="97"/>
    </row>
    <row r="720" spans="1:7" x14ac:dyDescent="0.25">
      <c r="A720" s="40"/>
      <c r="B720" s="40"/>
      <c r="C720" s="40"/>
      <c r="D720" s="40"/>
      <c r="E720" s="96"/>
      <c r="F720" s="96"/>
      <c r="G720" s="97"/>
    </row>
    <row r="721" spans="1:7" x14ac:dyDescent="0.25">
      <c r="A721" s="40"/>
      <c r="B721" s="40"/>
      <c r="C721" s="40"/>
      <c r="D721" s="40"/>
      <c r="E721" s="118"/>
      <c r="F721" s="118"/>
      <c r="G721" s="118"/>
    </row>
    <row r="722" spans="1:7" ht="33.75" customHeight="1" x14ac:dyDescent="0.25">
      <c r="A722" s="64" t="s">
        <v>194</v>
      </c>
      <c r="B722" s="64"/>
      <c r="C722" s="64"/>
      <c r="D722" s="64"/>
      <c r="E722" s="64"/>
      <c r="F722" s="64"/>
      <c r="G722" s="65"/>
    </row>
    <row r="723" spans="1:7" ht="31.5" x14ac:dyDescent="0.25">
      <c r="A723" s="66" t="s">
        <v>59</v>
      </c>
      <c r="B723" s="66"/>
      <c r="C723" s="19" t="s">
        <v>2</v>
      </c>
      <c r="D723" s="19" t="s">
        <v>3</v>
      </c>
      <c r="E723" s="19" t="s">
        <v>4</v>
      </c>
      <c r="F723" s="19" t="s">
        <v>5</v>
      </c>
      <c r="G723" s="20" t="s">
        <v>6</v>
      </c>
    </row>
    <row r="724" spans="1:7" ht="60" x14ac:dyDescent="0.25">
      <c r="A724" s="37" t="s">
        <v>178</v>
      </c>
      <c r="B724" s="36" t="s">
        <v>179</v>
      </c>
      <c r="C724" s="37" t="s">
        <v>8</v>
      </c>
      <c r="D724" s="37" t="s">
        <v>65</v>
      </c>
      <c r="E724" s="38">
        <v>4.03</v>
      </c>
      <c r="F724" s="34">
        <v>109.55</v>
      </c>
      <c r="G724" s="39">
        <f>ROUND((E724*F724),2)</f>
        <v>441.49</v>
      </c>
    </row>
    <row r="725" spans="1:7" x14ac:dyDescent="0.25">
      <c r="A725" s="40"/>
      <c r="B725" s="40"/>
      <c r="C725" s="40"/>
      <c r="D725" s="40"/>
      <c r="E725" s="67" t="s">
        <v>66</v>
      </c>
      <c r="F725" s="67"/>
      <c r="G725" s="41">
        <f>ROUND(SUM(G724),2)</f>
        <v>441.49</v>
      </c>
    </row>
    <row r="726" spans="1:7" ht="31.5" x14ac:dyDescent="0.25">
      <c r="A726" s="66" t="s">
        <v>1</v>
      </c>
      <c r="B726" s="66"/>
      <c r="C726" s="19" t="s">
        <v>2</v>
      </c>
      <c r="D726" s="19" t="s">
        <v>3</v>
      </c>
      <c r="E726" s="19" t="s">
        <v>4</v>
      </c>
      <c r="F726" s="19" t="s">
        <v>5</v>
      </c>
      <c r="G726" s="20" t="s">
        <v>6</v>
      </c>
    </row>
    <row r="727" spans="1:7" ht="30" x14ac:dyDescent="0.25">
      <c r="A727" s="37">
        <v>546</v>
      </c>
      <c r="B727" s="36" t="s">
        <v>180</v>
      </c>
      <c r="C727" s="37" t="s">
        <v>8</v>
      </c>
      <c r="D727" s="37" t="s">
        <v>14</v>
      </c>
      <c r="E727" s="38">
        <v>0.32800000000000001</v>
      </c>
      <c r="F727" s="34">
        <v>10.43</v>
      </c>
      <c r="G727" s="39">
        <f>ROUND((E727*F727),2)</f>
        <v>3.42</v>
      </c>
    </row>
    <row r="728" spans="1:7" ht="60" x14ac:dyDescent="0.25">
      <c r="A728" s="37">
        <v>43105</v>
      </c>
      <c r="B728" s="36" t="s">
        <v>181</v>
      </c>
      <c r="C728" s="37" t="s">
        <v>8</v>
      </c>
      <c r="D728" s="37" t="s">
        <v>14</v>
      </c>
      <c r="E728" s="38">
        <v>0.32800000000000001</v>
      </c>
      <c r="F728" s="34">
        <v>30.68</v>
      </c>
      <c r="G728" s="39">
        <f>ROUND((E728*F728),2)</f>
        <v>10.06</v>
      </c>
    </row>
    <row r="729" spans="1:7" ht="60" x14ac:dyDescent="0.25">
      <c r="A729" s="37">
        <v>11456</v>
      </c>
      <c r="B729" s="36" t="s">
        <v>182</v>
      </c>
      <c r="C729" s="37" t="s">
        <v>8</v>
      </c>
      <c r="D729" s="37" t="s">
        <v>11</v>
      </c>
      <c r="E729" s="38">
        <v>1</v>
      </c>
      <c r="F729" s="34">
        <v>20.02</v>
      </c>
      <c r="G729" s="39">
        <f>ROUND((E729*F729),2)</f>
        <v>20.02</v>
      </c>
    </row>
    <row r="730" spans="1:7" ht="45" x14ac:dyDescent="0.25">
      <c r="A730" s="37">
        <v>7698</v>
      </c>
      <c r="B730" s="36" t="s">
        <v>183</v>
      </c>
      <c r="C730" s="37" t="s">
        <v>8</v>
      </c>
      <c r="D730" s="37" t="s">
        <v>16</v>
      </c>
      <c r="E730" s="38">
        <v>2.25</v>
      </c>
      <c r="F730" s="34">
        <v>44.37</v>
      </c>
      <c r="G730" s="39">
        <f>ROUND((E730*F730),2)</f>
        <v>99.83</v>
      </c>
    </row>
    <row r="731" spans="1:7" x14ac:dyDescent="0.25">
      <c r="A731" s="40"/>
      <c r="B731" s="40"/>
      <c r="C731" s="40"/>
      <c r="D731" s="40"/>
      <c r="E731" s="67" t="s">
        <v>19</v>
      </c>
      <c r="F731" s="67"/>
      <c r="G731" s="41">
        <f>ROUND(SUM(G727:G730),2)</f>
        <v>133.33000000000001</v>
      </c>
    </row>
    <row r="732" spans="1:7" ht="31.5" x14ac:dyDescent="0.25">
      <c r="A732" s="66" t="s">
        <v>20</v>
      </c>
      <c r="B732" s="66"/>
      <c r="C732" s="19" t="s">
        <v>2</v>
      </c>
      <c r="D732" s="19" t="s">
        <v>3</v>
      </c>
      <c r="E732" s="19" t="s">
        <v>4</v>
      </c>
      <c r="F732" s="19" t="s">
        <v>5</v>
      </c>
      <c r="G732" s="20" t="s">
        <v>6</v>
      </c>
    </row>
    <row r="733" spans="1:7" ht="30" x14ac:dyDescent="0.25">
      <c r="A733" s="37" t="s">
        <v>184</v>
      </c>
      <c r="B733" s="36" t="s">
        <v>185</v>
      </c>
      <c r="C733" s="37" t="s">
        <v>8</v>
      </c>
      <c r="D733" s="37" t="s">
        <v>23</v>
      </c>
      <c r="E733" s="38">
        <v>2.77</v>
      </c>
      <c r="F733" s="34">
        <v>33.08</v>
      </c>
      <c r="G733" s="39">
        <f>ROUND((E733*F733),2)</f>
        <v>91.63</v>
      </c>
    </row>
    <row r="734" spans="1:7" ht="30" x14ac:dyDescent="0.25">
      <c r="A734" s="37" t="s">
        <v>26</v>
      </c>
      <c r="B734" s="36" t="s">
        <v>88</v>
      </c>
      <c r="C734" s="37" t="s">
        <v>8</v>
      </c>
      <c r="D734" s="37" t="s">
        <v>23</v>
      </c>
      <c r="E734" s="38">
        <v>0.312</v>
      </c>
      <c r="F734" s="34">
        <v>35.58</v>
      </c>
      <c r="G734" s="39">
        <f>ROUND((E734*F734),2)</f>
        <v>11.1</v>
      </c>
    </row>
    <row r="735" spans="1:7" ht="30" x14ac:dyDescent="0.25">
      <c r="A735" s="37" t="s">
        <v>170</v>
      </c>
      <c r="B735" s="36" t="s">
        <v>171</v>
      </c>
      <c r="C735" s="37" t="s">
        <v>8</v>
      </c>
      <c r="D735" s="37" t="s">
        <v>23</v>
      </c>
      <c r="E735" s="38">
        <v>2.77</v>
      </c>
      <c r="F735" s="34">
        <v>36.020000000000003</v>
      </c>
      <c r="G735" s="39">
        <f>ROUND((E735*F735),2)</f>
        <v>99.78</v>
      </c>
    </row>
    <row r="736" spans="1:7" ht="31.5" customHeight="1" x14ac:dyDescent="0.25">
      <c r="A736" s="40"/>
      <c r="B736" s="40"/>
      <c r="C736" s="40"/>
      <c r="D736" s="40"/>
      <c r="E736" s="67" t="s">
        <v>30</v>
      </c>
      <c r="F736" s="67"/>
      <c r="G736" s="41">
        <f>ROUND(SUM(G733:G735),2)</f>
        <v>202.51</v>
      </c>
    </row>
    <row r="737" spans="1:7" ht="31.5" x14ac:dyDescent="0.25">
      <c r="A737" s="66" t="s">
        <v>31</v>
      </c>
      <c r="B737" s="66"/>
      <c r="C737" s="19" t="s">
        <v>2</v>
      </c>
      <c r="D737" s="19" t="s">
        <v>3</v>
      </c>
      <c r="E737" s="19" t="s">
        <v>4</v>
      </c>
      <c r="F737" s="19" t="s">
        <v>5</v>
      </c>
      <c r="G737" s="20" t="s">
        <v>6</v>
      </c>
    </row>
    <row r="738" spans="1:7" ht="75" x14ac:dyDescent="0.25">
      <c r="A738" s="37" t="s">
        <v>186</v>
      </c>
      <c r="B738" s="36" t="s">
        <v>187</v>
      </c>
      <c r="C738" s="37" t="s">
        <v>8</v>
      </c>
      <c r="D738" s="37" t="s">
        <v>92</v>
      </c>
      <c r="E738" s="38">
        <v>2</v>
      </c>
      <c r="F738" s="34">
        <v>37.75</v>
      </c>
      <c r="G738" s="39">
        <f>ROUND((E738*F738),2)</f>
        <v>75.5</v>
      </c>
    </row>
    <row r="739" spans="1:7" ht="75" x14ac:dyDescent="0.25">
      <c r="A739" s="37" t="s">
        <v>188</v>
      </c>
      <c r="B739" s="36" t="s">
        <v>189</v>
      </c>
      <c r="C739" s="37" t="s">
        <v>8</v>
      </c>
      <c r="D739" s="37" t="s">
        <v>92</v>
      </c>
      <c r="E739" s="38">
        <v>2</v>
      </c>
      <c r="F739" s="34">
        <v>30.94</v>
      </c>
      <c r="G739" s="39">
        <f>ROUND((E739*F739),2)</f>
        <v>61.88</v>
      </c>
    </row>
    <row r="740" spans="1:7" x14ac:dyDescent="0.25">
      <c r="A740" s="40"/>
      <c r="B740" s="40"/>
      <c r="C740" s="40"/>
      <c r="D740" s="40"/>
      <c r="E740" s="67" t="s">
        <v>34</v>
      </c>
      <c r="F740" s="67"/>
      <c r="G740" s="41">
        <f>ROUND(SUM(G738:G739),2)</f>
        <v>137.38</v>
      </c>
    </row>
    <row r="741" spans="1:7" x14ac:dyDescent="0.25">
      <c r="A741" s="40"/>
      <c r="B741" s="40"/>
      <c r="C741" s="40"/>
      <c r="D741" s="40"/>
      <c r="E741" s="86" t="s">
        <v>35</v>
      </c>
      <c r="F741" s="86"/>
      <c r="G741" s="33">
        <f>ROUND(G736+G740+G731+G725,2)</f>
        <v>914.71</v>
      </c>
    </row>
    <row r="742" spans="1:7" x14ac:dyDescent="0.25">
      <c r="A742" s="40"/>
      <c r="B742" s="40"/>
      <c r="C742" s="40"/>
      <c r="D742" s="40"/>
      <c r="E742" s="91"/>
      <c r="F742" s="91"/>
      <c r="G742" s="91"/>
    </row>
    <row r="743" spans="1:7" ht="33" customHeight="1" x14ac:dyDescent="0.25">
      <c r="A743" s="64" t="s">
        <v>195</v>
      </c>
      <c r="B743" s="64"/>
      <c r="C743" s="64"/>
      <c r="D743" s="64"/>
      <c r="E743" s="64"/>
      <c r="F743" s="64"/>
      <c r="G743" s="65"/>
    </row>
    <row r="744" spans="1:7" ht="31.5" x14ac:dyDescent="0.25">
      <c r="A744" s="66" t="s">
        <v>1</v>
      </c>
      <c r="B744" s="66"/>
      <c r="C744" s="19" t="s">
        <v>2</v>
      </c>
      <c r="D744" s="19" t="s">
        <v>3</v>
      </c>
      <c r="E744" s="19" t="s">
        <v>4</v>
      </c>
      <c r="F744" s="19" t="s">
        <v>5</v>
      </c>
      <c r="G744" s="20" t="s">
        <v>6</v>
      </c>
    </row>
    <row r="745" spans="1:7" ht="30" x14ac:dyDescent="0.25">
      <c r="A745" s="37" t="s">
        <v>191</v>
      </c>
      <c r="B745" s="36" t="s">
        <v>192</v>
      </c>
      <c r="C745" s="98" t="s">
        <v>193</v>
      </c>
      <c r="D745" s="37" t="s">
        <v>92</v>
      </c>
      <c r="E745" s="38">
        <v>1.2</v>
      </c>
      <c r="F745" s="34">
        <v>858.82</v>
      </c>
      <c r="G745" s="39">
        <f>ROUND((E745*F745),2)</f>
        <v>1030.58</v>
      </c>
    </row>
    <row r="746" spans="1:7" x14ac:dyDescent="0.25">
      <c r="A746" s="40"/>
      <c r="B746" s="40"/>
      <c r="C746" s="40"/>
      <c r="D746" s="40"/>
      <c r="E746" s="67" t="s">
        <v>19</v>
      </c>
      <c r="F746" s="67"/>
      <c r="G746" s="41">
        <f>ROUND(SUM(G745),2)</f>
        <v>1030.58</v>
      </c>
    </row>
    <row r="747" spans="1:7" ht="31.5" x14ac:dyDescent="0.25">
      <c r="A747" s="66" t="s">
        <v>20</v>
      </c>
      <c r="B747" s="66"/>
      <c r="C747" s="19" t="s">
        <v>2</v>
      </c>
      <c r="D747" s="19" t="s">
        <v>3</v>
      </c>
      <c r="E747" s="19" t="s">
        <v>4</v>
      </c>
      <c r="F747" s="19" t="s">
        <v>5</v>
      </c>
      <c r="G747" s="20" t="s">
        <v>6</v>
      </c>
    </row>
    <row r="748" spans="1:7" ht="30" x14ac:dyDescent="0.25">
      <c r="A748" s="37" t="s">
        <v>184</v>
      </c>
      <c r="B748" s="36" t="s">
        <v>185</v>
      </c>
      <c r="C748" s="37" t="s">
        <v>8</v>
      </c>
      <c r="D748" s="37" t="s">
        <v>23</v>
      </c>
      <c r="E748" s="38">
        <v>2.5</v>
      </c>
      <c r="F748" s="34">
        <v>33.08</v>
      </c>
      <c r="G748" s="39">
        <f>ROUND((E748*F748),2)</f>
        <v>82.7</v>
      </c>
    </row>
    <row r="749" spans="1:7" ht="30" x14ac:dyDescent="0.25">
      <c r="A749" s="37" t="s">
        <v>170</v>
      </c>
      <c r="B749" s="36" t="s">
        <v>171</v>
      </c>
      <c r="C749" s="37" t="s">
        <v>8</v>
      </c>
      <c r="D749" s="37" t="s">
        <v>23</v>
      </c>
      <c r="E749" s="38">
        <v>2.5</v>
      </c>
      <c r="F749" s="34">
        <v>36.020000000000003</v>
      </c>
      <c r="G749" s="39">
        <f>ROUND((E749*F749),2)</f>
        <v>90.05</v>
      </c>
    </row>
    <row r="750" spans="1:7" ht="31.5" customHeight="1" x14ac:dyDescent="0.25">
      <c r="A750" s="40"/>
      <c r="B750" s="40"/>
      <c r="C750" s="40"/>
      <c r="D750" s="40"/>
      <c r="E750" s="67" t="s">
        <v>30</v>
      </c>
      <c r="F750" s="67"/>
      <c r="G750" s="41">
        <f>ROUND(SUM(G748:G749),2)</f>
        <v>172.75</v>
      </c>
    </row>
    <row r="751" spans="1:7" x14ac:dyDescent="0.25">
      <c r="A751" s="40"/>
      <c r="B751" s="40"/>
      <c r="C751" s="40"/>
      <c r="D751" s="40"/>
      <c r="E751" s="86" t="s">
        <v>35</v>
      </c>
      <c r="F751" s="86"/>
      <c r="G751" s="33">
        <f>ROUND(G746+G750,2)</f>
        <v>1203.33</v>
      </c>
    </row>
    <row r="752" spans="1:7" x14ac:dyDescent="0.25">
      <c r="A752" s="40"/>
      <c r="B752" s="40"/>
      <c r="C752" s="40"/>
      <c r="D752" s="40"/>
      <c r="E752" s="90"/>
      <c r="F752" s="90"/>
      <c r="G752" s="90"/>
    </row>
    <row r="753" spans="1:7" x14ac:dyDescent="0.25">
      <c r="A753" s="64" t="s">
        <v>196</v>
      </c>
      <c r="B753" s="64"/>
      <c r="C753" s="64"/>
      <c r="D753" s="64"/>
      <c r="E753" s="64"/>
      <c r="F753" s="64"/>
      <c r="G753" s="65"/>
    </row>
    <row r="754" spans="1:7" ht="31.5" x14ac:dyDescent="0.25">
      <c r="A754" s="66" t="s">
        <v>59</v>
      </c>
      <c r="B754" s="66"/>
      <c r="C754" s="19" t="s">
        <v>2</v>
      </c>
      <c r="D754" s="19" t="s">
        <v>3</v>
      </c>
      <c r="E754" s="19" t="s">
        <v>4</v>
      </c>
      <c r="F754" s="19" t="s">
        <v>5</v>
      </c>
      <c r="G754" s="20" t="s">
        <v>6</v>
      </c>
    </row>
    <row r="755" spans="1:7" ht="60" x14ac:dyDescent="0.25">
      <c r="A755" s="37" t="s">
        <v>178</v>
      </c>
      <c r="B755" s="36" t="s">
        <v>179</v>
      </c>
      <c r="C755" s="37" t="s">
        <v>8</v>
      </c>
      <c r="D755" s="37" t="s">
        <v>65</v>
      </c>
      <c r="E755" s="38">
        <v>4.03</v>
      </c>
      <c r="F755" s="34">
        <v>109.55</v>
      </c>
      <c r="G755" s="39">
        <f>ROUND((E755*F755),2)</f>
        <v>441.49</v>
      </c>
    </row>
    <row r="756" spans="1:7" x14ac:dyDescent="0.25">
      <c r="A756" s="40"/>
      <c r="B756" s="40"/>
      <c r="C756" s="40"/>
      <c r="D756" s="40"/>
      <c r="E756" s="67" t="s">
        <v>66</v>
      </c>
      <c r="F756" s="67"/>
      <c r="G756" s="41">
        <f>ROUND(SUM(G755),2)</f>
        <v>441.49</v>
      </c>
    </row>
    <row r="757" spans="1:7" ht="31.5" x14ac:dyDescent="0.25">
      <c r="A757" s="66" t="s">
        <v>1</v>
      </c>
      <c r="B757" s="66"/>
      <c r="C757" s="19" t="s">
        <v>2</v>
      </c>
      <c r="D757" s="19" t="s">
        <v>3</v>
      </c>
      <c r="E757" s="19" t="s">
        <v>4</v>
      </c>
      <c r="F757" s="19" t="s">
        <v>5</v>
      </c>
      <c r="G757" s="20" t="s">
        <v>6</v>
      </c>
    </row>
    <row r="758" spans="1:7" ht="30" x14ac:dyDescent="0.25">
      <c r="A758" s="37">
        <v>546</v>
      </c>
      <c r="B758" s="36" t="s">
        <v>180</v>
      </c>
      <c r="C758" s="37" t="s">
        <v>8</v>
      </c>
      <c r="D758" s="37" t="s">
        <v>14</v>
      </c>
      <c r="E758" s="38">
        <v>0.32800000000000001</v>
      </c>
      <c r="F758" s="34">
        <v>10.43</v>
      </c>
      <c r="G758" s="39">
        <f>ROUND((E758*F758),2)</f>
        <v>3.42</v>
      </c>
    </row>
    <row r="759" spans="1:7" ht="60" x14ac:dyDescent="0.25">
      <c r="A759" s="37">
        <v>43105</v>
      </c>
      <c r="B759" s="36" t="s">
        <v>181</v>
      </c>
      <c r="C759" s="37" t="s">
        <v>8</v>
      </c>
      <c r="D759" s="37" t="s">
        <v>14</v>
      </c>
      <c r="E759" s="38">
        <v>0.32800000000000001</v>
      </c>
      <c r="F759" s="34">
        <v>30.68</v>
      </c>
      <c r="G759" s="39">
        <f>ROUND((E759*F759),2)</f>
        <v>10.06</v>
      </c>
    </row>
    <row r="760" spans="1:7" ht="45" x14ac:dyDescent="0.25">
      <c r="A760" s="37">
        <v>7698</v>
      </c>
      <c r="B760" s="36" t="s">
        <v>183</v>
      </c>
      <c r="C760" s="37" t="s">
        <v>8</v>
      </c>
      <c r="D760" s="37" t="s">
        <v>16</v>
      </c>
      <c r="E760" s="38">
        <v>2.25</v>
      </c>
      <c r="F760" s="34">
        <v>44.37</v>
      </c>
      <c r="G760" s="39">
        <f>ROUND((E760*F760),2)</f>
        <v>99.83</v>
      </c>
    </row>
    <row r="761" spans="1:7" x14ac:dyDescent="0.25">
      <c r="A761" s="40"/>
      <c r="B761" s="40"/>
      <c r="C761" s="40"/>
      <c r="D761" s="40"/>
      <c r="E761" s="67" t="s">
        <v>19</v>
      </c>
      <c r="F761" s="67"/>
      <c r="G761" s="41">
        <f>ROUND(SUM(G758:G760),2)</f>
        <v>113.31</v>
      </c>
    </row>
    <row r="762" spans="1:7" ht="31.5" x14ac:dyDescent="0.25">
      <c r="A762" s="66" t="s">
        <v>20</v>
      </c>
      <c r="B762" s="66"/>
      <c r="C762" s="19" t="s">
        <v>2</v>
      </c>
      <c r="D762" s="19" t="s">
        <v>3</v>
      </c>
      <c r="E762" s="19" t="s">
        <v>4</v>
      </c>
      <c r="F762" s="19" t="s">
        <v>5</v>
      </c>
      <c r="G762" s="20" t="s">
        <v>6</v>
      </c>
    </row>
    <row r="763" spans="1:7" ht="30" x14ac:dyDescent="0.25">
      <c r="A763" s="37" t="s">
        <v>184</v>
      </c>
      <c r="B763" s="36" t="s">
        <v>185</v>
      </c>
      <c r="C763" s="37" t="s">
        <v>8</v>
      </c>
      <c r="D763" s="37" t="s">
        <v>23</v>
      </c>
      <c r="E763" s="38">
        <v>2.77</v>
      </c>
      <c r="F763" s="34">
        <v>33.08</v>
      </c>
      <c r="G763" s="39">
        <f>ROUND((E763*F763),2)</f>
        <v>91.63</v>
      </c>
    </row>
    <row r="764" spans="1:7" ht="30" x14ac:dyDescent="0.25">
      <c r="A764" s="37" t="s">
        <v>26</v>
      </c>
      <c r="B764" s="36" t="s">
        <v>88</v>
      </c>
      <c r="C764" s="37" t="s">
        <v>8</v>
      </c>
      <c r="D764" s="37" t="s">
        <v>23</v>
      </c>
      <c r="E764" s="38">
        <v>0.312</v>
      </c>
      <c r="F764" s="34">
        <v>35.58</v>
      </c>
      <c r="G764" s="39">
        <f>ROUND((E764*F764),2)</f>
        <v>11.1</v>
      </c>
    </row>
    <row r="765" spans="1:7" ht="30" x14ac:dyDescent="0.25">
      <c r="A765" s="37" t="s">
        <v>170</v>
      </c>
      <c r="B765" s="36" t="s">
        <v>171</v>
      </c>
      <c r="C765" s="37" t="s">
        <v>8</v>
      </c>
      <c r="D765" s="37" t="s">
        <v>23</v>
      </c>
      <c r="E765" s="38">
        <v>2.77</v>
      </c>
      <c r="F765" s="34">
        <v>36.020000000000003</v>
      </c>
      <c r="G765" s="39">
        <f>ROUND((E765*F765),2)</f>
        <v>99.78</v>
      </c>
    </row>
    <row r="766" spans="1:7" ht="31.5" customHeight="1" x14ac:dyDescent="0.25">
      <c r="A766" s="40"/>
      <c r="B766" s="40"/>
      <c r="C766" s="40"/>
      <c r="D766" s="40"/>
      <c r="E766" s="67" t="s">
        <v>30</v>
      </c>
      <c r="F766" s="67"/>
      <c r="G766" s="41">
        <f>ROUND(SUM(G763:G765),2)</f>
        <v>202.51</v>
      </c>
    </row>
    <row r="767" spans="1:7" ht="31.5" x14ac:dyDescent="0.25">
      <c r="A767" s="66" t="s">
        <v>31</v>
      </c>
      <c r="B767" s="66"/>
      <c r="C767" s="19" t="s">
        <v>2</v>
      </c>
      <c r="D767" s="19" t="s">
        <v>3</v>
      </c>
      <c r="E767" s="19" t="s">
        <v>4</v>
      </c>
      <c r="F767" s="19" t="s">
        <v>5</v>
      </c>
      <c r="G767" s="20" t="s">
        <v>6</v>
      </c>
    </row>
    <row r="768" spans="1:7" ht="75" x14ac:dyDescent="0.25">
      <c r="A768" s="37" t="s">
        <v>186</v>
      </c>
      <c r="B768" s="36" t="s">
        <v>187</v>
      </c>
      <c r="C768" s="37" t="s">
        <v>8</v>
      </c>
      <c r="D768" s="37" t="s">
        <v>92</v>
      </c>
      <c r="E768" s="38">
        <v>2</v>
      </c>
      <c r="F768" s="34">
        <v>37.75</v>
      </c>
      <c r="G768" s="39">
        <f>ROUND((E768*F768),2)</f>
        <v>75.5</v>
      </c>
    </row>
    <row r="769" spans="1:7" ht="75" x14ac:dyDescent="0.25">
      <c r="A769" s="37" t="s">
        <v>188</v>
      </c>
      <c r="B769" s="36" t="s">
        <v>189</v>
      </c>
      <c r="C769" s="37" t="s">
        <v>8</v>
      </c>
      <c r="D769" s="37" t="s">
        <v>92</v>
      </c>
      <c r="E769" s="38">
        <v>2</v>
      </c>
      <c r="F769" s="34">
        <v>30.94</v>
      </c>
      <c r="G769" s="39">
        <f>ROUND((E769*F769),2)</f>
        <v>61.88</v>
      </c>
    </row>
    <row r="770" spans="1:7" x14ac:dyDescent="0.25">
      <c r="A770" s="40"/>
      <c r="B770" s="40"/>
      <c r="C770" s="40"/>
      <c r="D770" s="40"/>
      <c r="E770" s="67" t="s">
        <v>34</v>
      </c>
      <c r="F770" s="67"/>
      <c r="G770" s="41">
        <f>ROUND(SUM(G768:G769),2)</f>
        <v>137.38</v>
      </c>
    </row>
    <row r="771" spans="1:7" x14ac:dyDescent="0.25">
      <c r="A771" s="40"/>
      <c r="B771" s="40"/>
      <c r="C771" s="40"/>
      <c r="D771" s="40"/>
      <c r="E771" s="86" t="s">
        <v>35</v>
      </c>
      <c r="F771" s="86"/>
      <c r="G771" s="33">
        <f>ROUND(G766+G770+G761+G756,2)</f>
        <v>894.69</v>
      </c>
    </row>
    <row r="772" spans="1:7" x14ac:dyDescent="0.25">
      <c r="A772" s="40"/>
      <c r="B772" s="40"/>
      <c r="C772" s="40"/>
      <c r="D772" s="40"/>
      <c r="E772" s="91"/>
      <c r="F772" s="91"/>
      <c r="G772" s="91"/>
    </row>
    <row r="773" spans="1:7" x14ac:dyDescent="0.25">
      <c r="A773" s="64" t="s">
        <v>197</v>
      </c>
      <c r="B773" s="64"/>
      <c r="C773" s="64"/>
      <c r="D773" s="64"/>
      <c r="E773" s="64"/>
      <c r="F773" s="64"/>
      <c r="G773" s="65"/>
    </row>
    <row r="774" spans="1:7" ht="31.5" x14ac:dyDescent="0.25">
      <c r="A774" s="66" t="s">
        <v>1</v>
      </c>
      <c r="B774" s="66"/>
      <c r="C774" s="19" t="s">
        <v>2</v>
      </c>
      <c r="D774" s="19" t="s">
        <v>3</v>
      </c>
      <c r="E774" s="19" t="s">
        <v>4</v>
      </c>
      <c r="F774" s="19" t="s">
        <v>5</v>
      </c>
      <c r="G774" s="20" t="s">
        <v>6</v>
      </c>
    </row>
    <row r="775" spans="1:7" ht="30" x14ac:dyDescent="0.25">
      <c r="A775" s="37">
        <v>552</v>
      </c>
      <c r="B775" s="36" t="s">
        <v>198</v>
      </c>
      <c r="C775" s="37" t="s">
        <v>8</v>
      </c>
      <c r="D775" s="37" t="s">
        <v>16</v>
      </c>
      <c r="E775" s="38">
        <v>0.4</v>
      </c>
      <c r="F775" s="34">
        <v>19.91</v>
      </c>
      <c r="G775" s="39">
        <f>ROUND((E775*F775),2)</f>
        <v>7.96</v>
      </c>
    </row>
    <row r="776" spans="1:7" ht="30" x14ac:dyDescent="0.25">
      <c r="A776" s="37">
        <v>10997</v>
      </c>
      <c r="B776" s="36" t="s">
        <v>199</v>
      </c>
      <c r="C776" s="37" t="s">
        <v>8</v>
      </c>
      <c r="D776" s="37" t="s">
        <v>14</v>
      </c>
      <c r="E776" s="38">
        <v>0.04</v>
      </c>
      <c r="F776" s="34">
        <v>51.84</v>
      </c>
      <c r="G776" s="39">
        <f>ROUND((E776*F776),2)</f>
        <v>2.0699999999999998</v>
      </c>
    </row>
    <row r="777" spans="1:7" ht="45" x14ac:dyDescent="0.25">
      <c r="A777" s="37">
        <v>7167</v>
      </c>
      <c r="B777" s="36" t="s">
        <v>200</v>
      </c>
      <c r="C777" s="37" t="s">
        <v>8</v>
      </c>
      <c r="D777" s="37" t="s">
        <v>92</v>
      </c>
      <c r="E777" s="38">
        <v>1.05</v>
      </c>
      <c r="F777" s="34">
        <v>25.6</v>
      </c>
      <c r="G777" s="39">
        <f>ROUND((E777*F777),2)</f>
        <v>26.88</v>
      </c>
    </row>
    <row r="778" spans="1:7" x14ac:dyDescent="0.25">
      <c r="A778" s="40"/>
      <c r="B778" s="40"/>
      <c r="C778" s="40"/>
      <c r="D778" s="40"/>
      <c r="E778" s="67" t="s">
        <v>19</v>
      </c>
      <c r="F778" s="67"/>
      <c r="G778" s="41">
        <f>ROUND(SUM(G775:G777),2)</f>
        <v>36.909999999999997</v>
      </c>
    </row>
    <row r="779" spans="1:7" ht="31.5" x14ac:dyDescent="0.25">
      <c r="A779" s="66" t="s">
        <v>20</v>
      </c>
      <c r="B779" s="66"/>
      <c r="C779" s="19" t="s">
        <v>2</v>
      </c>
      <c r="D779" s="19" t="s">
        <v>3</v>
      </c>
      <c r="E779" s="19" t="s">
        <v>4</v>
      </c>
      <c r="F779" s="19" t="s">
        <v>5</v>
      </c>
      <c r="G779" s="20" t="s">
        <v>6</v>
      </c>
    </row>
    <row r="780" spans="1:7" ht="30" x14ac:dyDescent="0.25">
      <c r="A780" s="37" t="s">
        <v>170</v>
      </c>
      <c r="B780" s="36" t="s">
        <v>171</v>
      </c>
      <c r="C780" s="37" t="s">
        <v>8</v>
      </c>
      <c r="D780" s="37" t="s">
        <v>23</v>
      </c>
      <c r="E780" s="38">
        <v>0.5</v>
      </c>
      <c r="F780" s="34">
        <v>36.020000000000003</v>
      </c>
      <c r="G780" s="39">
        <f>ROUND((E780*F780),2)</f>
        <v>18.010000000000002</v>
      </c>
    </row>
    <row r="781" spans="1:7" ht="30" x14ac:dyDescent="0.25">
      <c r="A781" s="37" t="s">
        <v>28</v>
      </c>
      <c r="B781" s="36" t="s">
        <v>70</v>
      </c>
      <c r="C781" s="37" t="s">
        <v>8</v>
      </c>
      <c r="D781" s="37" t="s">
        <v>23</v>
      </c>
      <c r="E781" s="38">
        <v>0.95</v>
      </c>
      <c r="F781" s="34">
        <v>30.74</v>
      </c>
      <c r="G781" s="39">
        <f>ROUND((E781*F781),2)</f>
        <v>29.2</v>
      </c>
    </row>
    <row r="782" spans="1:7" ht="30.75" customHeight="1" x14ac:dyDescent="0.25">
      <c r="A782" s="40"/>
      <c r="B782" s="40"/>
      <c r="C782" s="40"/>
      <c r="D782" s="40"/>
      <c r="E782" s="67" t="s">
        <v>30</v>
      </c>
      <c r="F782" s="67"/>
      <c r="G782" s="41">
        <f>ROUND(SUM(G780:G781),2)</f>
        <v>47.21</v>
      </c>
    </row>
    <row r="783" spans="1:7" x14ac:dyDescent="0.25">
      <c r="A783" s="40"/>
      <c r="B783" s="40"/>
      <c r="C783" s="40"/>
      <c r="D783" s="40"/>
      <c r="E783" s="86" t="s">
        <v>35</v>
      </c>
      <c r="F783" s="86"/>
      <c r="G783" s="33">
        <f>ROUND(G778+G782,2)</f>
        <v>84.12</v>
      </c>
    </row>
    <row r="784" spans="1:7" x14ac:dyDescent="0.25">
      <c r="A784" s="40"/>
      <c r="B784" s="40"/>
      <c r="C784" s="40"/>
      <c r="D784" s="40"/>
      <c r="E784" s="91"/>
      <c r="F784" s="91"/>
      <c r="G784" s="91"/>
    </row>
    <row r="785" spans="1:7" x14ac:dyDescent="0.25">
      <c r="A785" s="64" t="s">
        <v>201</v>
      </c>
      <c r="B785" s="64"/>
      <c r="C785" s="64"/>
      <c r="D785" s="64"/>
      <c r="E785" s="64"/>
      <c r="F785" s="64"/>
      <c r="G785" s="65"/>
    </row>
    <row r="786" spans="1:7" ht="31.5" x14ac:dyDescent="0.25">
      <c r="A786" s="66" t="s">
        <v>59</v>
      </c>
      <c r="B786" s="66"/>
      <c r="C786" s="19" t="s">
        <v>2</v>
      </c>
      <c r="D786" s="19" t="s">
        <v>3</v>
      </c>
      <c r="E786" s="19" t="s">
        <v>4</v>
      </c>
      <c r="F786" s="19" t="s">
        <v>5</v>
      </c>
      <c r="G786" s="20" t="s">
        <v>6</v>
      </c>
    </row>
    <row r="787" spans="1:7" ht="60" x14ac:dyDescent="0.25">
      <c r="A787" s="37" t="s">
        <v>178</v>
      </c>
      <c r="B787" s="36" t="s">
        <v>179</v>
      </c>
      <c r="C787" s="37" t="s">
        <v>8</v>
      </c>
      <c r="D787" s="37" t="s">
        <v>65</v>
      </c>
      <c r="E787" s="38">
        <v>4.03</v>
      </c>
      <c r="F787" s="34">
        <v>109.55</v>
      </c>
      <c r="G787" s="39">
        <f>ROUND((E787*F787),2)</f>
        <v>441.49</v>
      </c>
    </row>
    <row r="788" spans="1:7" x14ac:dyDescent="0.25">
      <c r="A788" s="40"/>
      <c r="B788" s="40"/>
      <c r="C788" s="40"/>
      <c r="D788" s="40"/>
      <c r="E788" s="67" t="s">
        <v>66</v>
      </c>
      <c r="F788" s="67"/>
      <c r="G788" s="41">
        <f>ROUND(SUM(G787),2)</f>
        <v>441.49</v>
      </c>
    </row>
    <row r="789" spans="1:7" ht="31.5" x14ac:dyDescent="0.25">
      <c r="A789" s="66" t="s">
        <v>1</v>
      </c>
      <c r="B789" s="66"/>
      <c r="C789" s="19" t="s">
        <v>2</v>
      </c>
      <c r="D789" s="19" t="s">
        <v>3</v>
      </c>
      <c r="E789" s="19" t="s">
        <v>4</v>
      </c>
      <c r="F789" s="19" t="s">
        <v>5</v>
      </c>
      <c r="G789" s="20" t="s">
        <v>6</v>
      </c>
    </row>
    <row r="790" spans="1:7" ht="30" x14ac:dyDescent="0.25">
      <c r="A790" s="37">
        <v>546</v>
      </c>
      <c r="B790" s="36" t="s">
        <v>180</v>
      </c>
      <c r="C790" s="37" t="s">
        <v>8</v>
      </c>
      <c r="D790" s="37" t="s">
        <v>14</v>
      </c>
      <c r="E790" s="38">
        <v>0.32800000000000001</v>
      </c>
      <c r="F790" s="34">
        <v>10.43</v>
      </c>
      <c r="G790" s="39">
        <f>ROUND((E790*F790),2)</f>
        <v>3.42</v>
      </c>
    </row>
    <row r="791" spans="1:7" ht="60" x14ac:dyDescent="0.25">
      <c r="A791" s="37">
        <v>43105</v>
      </c>
      <c r="B791" s="36" t="s">
        <v>181</v>
      </c>
      <c r="C791" s="37" t="s">
        <v>8</v>
      </c>
      <c r="D791" s="37" t="s">
        <v>14</v>
      </c>
      <c r="E791" s="38">
        <v>0.32800000000000001</v>
      </c>
      <c r="F791" s="34">
        <v>30.68</v>
      </c>
      <c r="G791" s="39">
        <f>ROUND((E791*F791),2)</f>
        <v>10.06</v>
      </c>
    </row>
    <row r="792" spans="1:7" ht="45" x14ac:dyDescent="0.25">
      <c r="A792" s="37">
        <v>7698</v>
      </c>
      <c r="B792" s="36" t="s">
        <v>183</v>
      </c>
      <c r="C792" s="37" t="s">
        <v>8</v>
      </c>
      <c r="D792" s="37" t="s">
        <v>16</v>
      </c>
      <c r="E792" s="38">
        <v>2.25</v>
      </c>
      <c r="F792" s="34">
        <v>44.37</v>
      </c>
      <c r="G792" s="39">
        <f>ROUND((E792*F792),2)</f>
        <v>99.83</v>
      </c>
    </row>
    <row r="793" spans="1:7" x14ac:dyDescent="0.25">
      <c r="A793" s="40"/>
      <c r="B793" s="40"/>
      <c r="C793" s="40"/>
      <c r="D793" s="40"/>
      <c r="E793" s="67" t="s">
        <v>19</v>
      </c>
      <c r="F793" s="67"/>
      <c r="G793" s="41">
        <f>ROUND(SUM(G790:G792),2)</f>
        <v>113.31</v>
      </c>
    </row>
    <row r="794" spans="1:7" ht="31.5" x14ac:dyDescent="0.25">
      <c r="A794" s="66" t="s">
        <v>20</v>
      </c>
      <c r="B794" s="66"/>
      <c r="C794" s="19" t="s">
        <v>2</v>
      </c>
      <c r="D794" s="19" t="s">
        <v>3</v>
      </c>
      <c r="E794" s="19" t="s">
        <v>4</v>
      </c>
      <c r="F794" s="19" t="s">
        <v>5</v>
      </c>
      <c r="G794" s="20" t="s">
        <v>6</v>
      </c>
    </row>
    <row r="795" spans="1:7" ht="30" x14ac:dyDescent="0.25">
      <c r="A795" s="37" t="s">
        <v>184</v>
      </c>
      <c r="B795" s="36" t="s">
        <v>185</v>
      </c>
      <c r="C795" s="37" t="s">
        <v>8</v>
      </c>
      <c r="D795" s="37" t="s">
        <v>23</v>
      </c>
      <c r="E795" s="38">
        <v>2.77</v>
      </c>
      <c r="F795" s="34">
        <v>33.08</v>
      </c>
      <c r="G795" s="39">
        <f>ROUND((E795*F795),2)</f>
        <v>91.63</v>
      </c>
    </row>
    <row r="796" spans="1:7" ht="30" x14ac:dyDescent="0.25">
      <c r="A796" s="37" t="s">
        <v>26</v>
      </c>
      <c r="B796" s="36" t="s">
        <v>88</v>
      </c>
      <c r="C796" s="37" t="s">
        <v>8</v>
      </c>
      <c r="D796" s="37" t="s">
        <v>23</v>
      </c>
      <c r="E796" s="38">
        <v>0.312</v>
      </c>
      <c r="F796" s="34">
        <v>35.58</v>
      </c>
      <c r="G796" s="39">
        <f>ROUND((E796*F796),2)</f>
        <v>11.1</v>
      </c>
    </row>
    <row r="797" spans="1:7" ht="30" x14ac:dyDescent="0.25">
      <c r="A797" s="37" t="s">
        <v>170</v>
      </c>
      <c r="B797" s="36" t="s">
        <v>171</v>
      </c>
      <c r="C797" s="37" t="s">
        <v>8</v>
      </c>
      <c r="D797" s="37" t="s">
        <v>23</v>
      </c>
      <c r="E797" s="38">
        <v>2.77</v>
      </c>
      <c r="F797" s="34">
        <v>36.020000000000003</v>
      </c>
      <c r="G797" s="39">
        <f>ROUND((E797*F797),2)</f>
        <v>99.78</v>
      </c>
    </row>
    <row r="798" spans="1:7" ht="36" customHeight="1" x14ac:dyDescent="0.25">
      <c r="A798" s="40"/>
      <c r="B798" s="40"/>
      <c r="C798" s="40"/>
      <c r="D798" s="40"/>
      <c r="E798" s="67" t="s">
        <v>30</v>
      </c>
      <c r="F798" s="67"/>
      <c r="G798" s="41">
        <f>ROUND(SUM(G795:G797),2)</f>
        <v>202.51</v>
      </c>
    </row>
    <row r="799" spans="1:7" ht="31.5" x14ac:dyDescent="0.25">
      <c r="A799" s="66" t="s">
        <v>31</v>
      </c>
      <c r="B799" s="66"/>
      <c r="C799" s="19" t="s">
        <v>2</v>
      </c>
      <c r="D799" s="19" t="s">
        <v>3</v>
      </c>
      <c r="E799" s="19" t="s">
        <v>4</v>
      </c>
      <c r="F799" s="19" t="s">
        <v>5</v>
      </c>
      <c r="G799" s="20" t="s">
        <v>6</v>
      </c>
    </row>
    <row r="800" spans="1:7" ht="75" x14ac:dyDescent="0.25">
      <c r="A800" s="37" t="s">
        <v>186</v>
      </c>
      <c r="B800" s="36" t="s">
        <v>187</v>
      </c>
      <c r="C800" s="37" t="s">
        <v>8</v>
      </c>
      <c r="D800" s="37" t="s">
        <v>92</v>
      </c>
      <c r="E800" s="38">
        <v>2</v>
      </c>
      <c r="F800" s="34">
        <v>37.75</v>
      </c>
      <c r="G800" s="39">
        <f>ROUND((E800*F800),2)</f>
        <v>75.5</v>
      </c>
    </row>
    <row r="801" spans="1:7" ht="75" x14ac:dyDescent="0.25">
      <c r="A801" s="37" t="s">
        <v>188</v>
      </c>
      <c r="B801" s="36" t="s">
        <v>189</v>
      </c>
      <c r="C801" s="37" t="s">
        <v>8</v>
      </c>
      <c r="D801" s="37" t="s">
        <v>92</v>
      </c>
      <c r="E801" s="38">
        <v>2</v>
      </c>
      <c r="F801" s="34">
        <v>30.94</v>
      </c>
      <c r="G801" s="39">
        <f>ROUND((E801*F801),2)</f>
        <v>61.88</v>
      </c>
    </row>
    <row r="802" spans="1:7" x14ac:dyDescent="0.25">
      <c r="A802" s="40"/>
      <c r="B802" s="40"/>
      <c r="C802" s="40"/>
      <c r="D802" s="40"/>
      <c r="E802" s="67" t="s">
        <v>34</v>
      </c>
      <c r="F802" s="67"/>
      <c r="G802" s="41">
        <f>ROUND(SUM(G800:G801),2)</f>
        <v>137.38</v>
      </c>
    </row>
    <row r="803" spans="1:7" x14ac:dyDescent="0.25">
      <c r="A803" s="40"/>
      <c r="B803" s="40"/>
      <c r="C803" s="40"/>
      <c r="D803" s="40"/>
      <c r="E803" s="86" t="s">
        <v>35</v>
      </c>
      <c r="F803" s="86"/>
      <c r="G803" s="33">
        <f>ROUND(G798+G802+G793+G788,2)</f>
        <v>894.69</v>
      </c>
    </row>
    <row r="804" spans="1:7" x14ac:dyDescent="0.25">
      <c r="A804" s="40"/>
      <c r="B804" s="40"/>
      <c r="C804" s="40"/>
      <c r="D804" s="40"/>
      <c r="E804" s="91"/>
      <c r="F804" s="91"/>
      <c r="G804" s="91"/>
    </row>
    <row r="805" spans="1:7" ht="50.25" customHeight="1" x14ac:dyDescent="0.25">
      <c r="A805" s="64" t="s">
        <v>202</v>
      </c>
      <c r="B805" s="64"/>
      <c r="C805" s="64"/>
      <c r="D805" s="64"/>
      <c r="E805" s="64"/>
      <c r="F805" s="64"/>
      <c r="G805" s="65"/>
    </row>
    <row r="806" spans="1:7" ht="31.5" x14ac:dyDescent="0.25">
      <c r="A806" s="66" t="s">
        <v>1</v>
      </c>
      <c r="B806" s="66"/>
      <c r="C806" s="19" t="s">
        <v>2</v>
      </c>
      <c r="D806" s="19" t="s">
        <v>3</v>
      </c>
      <c r="E806" s="19" t="s">
        <v>4</v>
      </c>
      <c r="F806" s="19" t="s">
        <v>5</v>
      </c>
      <c r="G806" s="20" t="s">
        <v>6</v>
      </c>
    </row>
    <row r="807" spans="1:7" ht="30" x14ac:dyDescent="0.25">
      <c r="A807" s="37">
        <v>4380</v>
      </c>
      <c r="B807" s="36" t="s">
        <v>203</v>
      </c>
      <c r="C807" s="37" t="s">
        <v>8</v>
      </c>
      <c r="D807" s="37" t="s">
        <v>11</v>
      </c>
      <c r="E807" s="38">
        <v>1</v>
      </c>
      <c r="F807" s="34">
        <v>1.57</v>
      </c>
      <c r="G807" s="39">
        <f>ROUND((E807*F807),2)</f>
        <v>1.57</v>
      </c>
    </row>
    <row r="808" spans="1:7" ht="120" x14ac:dyDescent="0.25">
      <c r="A808" s="37">
        <v>43071</v>
      </c>
      <c r="B808" s="36" t="s">
        <v>204</v>
      </c>
      <c r="C808" s="37" t="s">
        <v>8</v>
      </c>
      <c r="D808" s="37" t="s">
        <v>92</v>
      </c>
      <c r="E808" s="38">
        <v>1.06</v>
      </c>
      <c r="F808" s="34">
        <v>183.96</v>
      </c>
      <c r="G808" s="39">
        <f>ROUND((E808*F808),2)</f>
        <v>195</v>
      </c>
    </row>
    <row r="809" spans="1:7" x14ac:dyDescent="0.25">
      <c r="A809" s="40"/>
      <c r="B809" s="40"/>
      <c r="C809" s="40"/>
      <c r="D809" s="40"/>
      <c r="E809" s="67" t="s">
        <v>19</v>
      </c>
      <c r="F809" s="67"/>
      <c r="G809" s="41">
        <f>ROUND(SUM(G807:G808),2)</f>
        <v>196.57</v>
      </c>
    </row>
    <row r="810" spans="1:7" ht="31.5" x14ac:dyDescent="0.25">
      <c r="A810" s="66" t="s">
        <v>20</v>
      </c>
      <c r="B810" s="66"/>
      <c r="C810" s="19" t="s">
        <v>2</v>
      </c>
      <c r="D810" s="19" t="s">
        <v>3</v>
      </c>
      <c r="E810" s="19" t="s">
        <v>4</v>
      </c>
      <c r="F810" s="19" t="s">
        <v>5</v>
      </c>
      <c r="G810" s="20" t="s">
        <v>6</v>
      </c>
    </row>
    <row r="811" spans="1:7" ht="30" x14ac:dyDescent="0.25">
      <c r="A811" s="37" t="s">
        <v>86</v>
      </c>
      <c r="B811" s="36" t="s">
        <v>87</v>
      </c>
      <c r="C811" s="37" t="s">
        <v>8</v>
      </c>
      <c r="D811" s="37" t="s">
        <v>23</v>
      </c>
      <c r="E811" s="38">
        <v>0.22</v>
      </c>
      <c r="F811" s="34">
        <v>35.11</v>
      </c>
      <c r="G811" s="39">
        <f>ROUND((E811*F811),2)</f>
        <v>7.72</v>
      </c>
    </row>
    <row r="812" spans="1:7" ht="30" x14ac:dyDescent="0.25">
      <c r="A812" s="37" t="s">
        <v>28</v>
      </c>
      <c r="B812" s="36" t="s">
        <v>70</v>
      </c>
      <c r="C812" s="37" t="s">
        <v>8</v>
      </c>
      <c r="D812" s="37" t="s">
        <v>23</v>
      </c>
      <c r="E812" s="38">
        <v>0.22</v>
      </c>
      <c r="F812" s="34">
        <v>30.74</v>
      </c>
      <c r="G812" s="39">
        <f>ROUND((E812*F812),2)</f>
        <v>6.76</v>
      </c>
    </row>
    <row r="813" spans="1:7" ht="30.75" customHeight="1" x14ac:dyDescent="0.25">
      <c r="A813" s="40"/>
      <c r="B813" s="40"/>
      <c r="C813" s="40"/>
      <c r="D813" s="40"/>
      <c r="E813" s="67" t="s">
        <v>30</v>
      </c>
      <c r="F813" s="67"/>
      <c r="G813" s="41">
        <f>ROUND(SUM(G811:G812),2)</f>
        <v>14.48</v>
      </c>
    </row>
    <row r="814" spans="1:7" x14ac:dyDescent="0.25">
      <c r="A814" s="40"/>
      <c r="B814" s="40"/>
      <c r="C814" s="40"/>
      <c r="D814" s="40"/>
      <c r="E814" s="86" t="s">
        <v>35</v>
      </c>
      <c r="F814" s="86"/>
      <c r="G814" s="33">
        <f>ROUND(G809+G813,2)</f>
        <v>211.05</v>
      </c>
    </row>
    <row r="815" spans="1:7" x14ac:dyDescent="0.25">
      <c r="A815" s="40"/>
      <c r="B815" s="40"/>
      <c r="C815" s="40"/>
      <c r="D815" s="40"/>
      <c r="E815" s="91"/>
      <c r="F815" s="91"/>
      <c r="G815" s="91"/>
    </row>
    <row r="816" spans="1:7" x14ac:dyDescent="0.25">
      <c r="A816" s="64" t="s">
        <v>205</v>
      </c>
      <c r="B816" s="64"/>
      <c r="C816" s="64"/>
      <c r="D816" s="64"/>
      <c r="E816" s="64"/>
      <c r="F816" s="64"/>
      <c r="G816" s="65"/>
    </row>
    <row r="817" spans="1:7" ht="31.5" x14ac:dyDescent="0.25">
      <c r="A817" s="66" t="s">
        <v>1</v>
      </c>
      <c r="B817" s="66"/>
      <c r="C817" s="19" t="s">
        <v>2</v>
      </c>
      <c r="D817" s="19" t="s">
        <v>3</v>
      </c>
      <c r="E817" s="19" t="s">
        <v>4</v>
      </c>
      <c r="F817" s="19" t="s">
        <v>5</v>
      </c>
      <c r="G817" s="20" t="s">
        <v>6</v>
      </c>
    </row>
    <row r="818" spans="1:7" ht="30" x14ac:dyDescent="0.25">
      <c r="A818" s="37" t="s">
        <v>206</v>
      </c>
      <c r="B818" s="36" t="s">
        <v>207</v>
      </c>
      <c r="C818" s="98" t="s">
        <v>193</v>
      </c>
      <c r="D818" s="37" t="s">
        <v>92</v>
      </c>
      <c r="E818" s="38">
        <v>1.05</v>
      </c>
      <c r="F818" s="34">
        <v>55.42</v>
      </c>
      <c r="G818" s="39">
        <f>ROUND((E818*F818),2)</f>
        <v>58.19</v>
      </c>
    </row>
    <row r="819" spans="1:7" ht="45" x14ac:dyDescent="0.25">
      <c r="A819" s="37">
        <v>39572</v>
      </c>
      <c r="B819" s="36" t="s">
        <v>208</v>
      </c>
      <c r="C819" s="37" t="s">
        <v>8</v>
      </c>
      <c r="D819" s="37" t="s">
        <v>16</v>
      </c>
      <c r="E819" s="38">
        <v>2.2999999999999998</v>
      </c>
      <c r="F819" s="34">
        <v>3.68</v>
      </c>
      <c r="G819" s="39">
        <f>ROUND((E819*F819),2)</f>
        <v>8.4600000000000009</v>
      </c>
    </row>
    <row r="820" spans="1:7" x14ac:dyDescent="0.25">
      <c r="A820" s="40"/>
      <c r="B820" s="40"/>
      <c r="C820" s="40"/>
      <c r="D820" s="40"/>
      <c r="E820" s="67" t="s">
        <v>19</v>
      </c>
      <c r="F820" s="67"/>
      <c r="G820" s="41">
        <f>ROUND(SUM(G818:G819),2)</f>
        <v>66.650000000000006</v>
      </c>
    </row>
    <row r="821" spans="1:7" ht="31.5" x14ac:dyDescent="0.25">
      <c r="A821" s="66" t="s">
        <v>20</v>
      </c>
      <c r="B821" s="66"/>
      <c r="C821" s="19" t="s">
        <v>2</v>
      </c>
      <c r="D821" s="19" t="s">
        <v>3</v>
      </c>
      <c r="E821" s="19" t="s">
        <v>4</v>
      </c>
      <c r="F821" s="19" t="s">
        <v>5</v>
      </c>
      <c r="G821" s="20" t="s">
        <v>6</v>
      </c>
    </row>
    <row r="822" spans="1:7" ht="30" x14ac:dyDescent="0.25">
      <c r="A822" s="37" t="s">
        <v>209</v>
      </c>
      <c r="B822" s="36" t="s">
        <v>210</v>
      </c>
      <c r="C822" s="37" t="s">
        <v>8</v>
      </c>
      <c r="D822" s="37" t="s">
        <v>23</v>
      </c>
      <c r="E822" s="38">
        <v>0.75</v>
      </c>
      <c r="F822" s="34">
        <v>34.590000000000003</v>
      </c>
      <c r="G822" s="39">
        <f>ROUND((E822*F822),2)</f>
        <v>25.94</v>
      </c>
    </row>
    <row r="823" spans="1:7" ht="30" x14ac:dyDescent="0.25">
      <c r="A823" s="37" t="s">
        <v>28</v>
      </c>
      <c r="B823" s="36" t="s">
        <v>70</v>
      </c>
      <c r="C823" s="37" t="s">
        <v>8</v>
      </c>
      <c r="D823" s="37" t="s">
        <v>23</v>
      </c>
      <c r="E823" s="38">
        <v>0.75</v>
      </c>
      <c r="F823" s="34">
        <v>30.74</v>
      </c>
      <c r="G823" s="39">
        <f>ROUND((E823*F823),2)</f>
        <v>23.06</v>
      </c>
    </row>
    <row r="824" spans="1:7" ht="33" customHeight="1" x14ac:dyDescent="0.25">
      <c r="A824" s="40"/>
      <c r="B824" s="40"/>
      <c r="C824" s="40"/>
      <c r="D824" s="40"/>
      <c r="E824" s="67" t="s">
        <v>30</v>
      </c>
      <c r="F824" s="67"/>
      <c r="G824" s="41">
        <f>ROUND(SUM(G822:G823),2)</f>
        <v>49</v>
      </c>
    </row>
    <row r="825" spans="1:7" x14ac:dyDescent="0.25">
      <c r="A825" s="40"/>
      <c r="B825" s="40"/>
      <c r="C825" s="40"/>
      <c r="D825" s="40"/>
      <c r="E825" s="86" t="s">
        <v>35</v>
      </c>
      <c r="F825" s="86"/>
      <c r="G825" s="33">
        <f>ROUND(G820+G824,2)</f>
        <v>115.65</v>
      </c>
    </row>
    <row r="826" spans="1:7" x14ac:dyDescent="0.25">
      <c r="A826" s="40"/>
      <c r="B826" s="40"/>
      <c r="C826" s="40"/>
      <c r="D826" s="40"/>
      <c r="E826" s="91"/>
      <c r="F826" s="91"/>
      <c r="G826" s="91"/>
    </row>
    <row r="827" spans="1:7" x14ac:dyDescent="0.25">
      <c r="A827" s="64" t="s">
        <v>211</v>
      </c>
      <c r="B827" s="64"/>
      <c r="C827" s="64"/>
      <c r="D827" s="64"/>
      <c r="E827" s="64"/>
      <c r="F827" s="64"/>
      <c r="G827" s="65"/>
    </row>
    <row r="828" spans="1:7" ht="31.5" x14ac:dyDescent="0.25">
      <c r="A828" s="66" t="s">
        <v>59</v>
      </c>
      <c r="B828" s="66"/>
      <c r="C828" s="19" t="s">
        <v>2</v>
      </c>
      <c r="D828" s="19" t="s">
        <v>3</v>
      </c>
      <c r="E828" s="19" t="s">
        <v>4</v>
      </c>
      <c r="F828" s="19" t="s">
        <v>5</v>
      </c>
      <c r="G828" s="20" t="s">
        <v>6</v>
      </c>
    </row>
    <row r="829" spans="1:7" ht="45" x14ac:dyDescent="0.25">
      <c r="A829" s="37" t="s">
        <v>212</v>
      </c>
      <c r="B829" s="36" t="s">
        <v>213</v>
      </c>
      <c r="C829" s="37" t="s">
        <v>8</v>
      </c>
      <c r="D829" s="37" t="s">
        <v>62</v>
      </c>
      <c r="E829" s="38">
        <v>1.83E-2</v>
      </c>
      <c r="F829" s="34">
        <v>35.07</v>
      </c>
      <c r="G829" s="39">
        <f>ROUND((E829*F829),2)</f>
        <v>0.64</v>
      </c>
    </row>
    <row r="830" spans="1:7" ht="45" x14ac:dyDescent="0.25">
      <c r="A830" s="37" t="s">
        <v>214</v>
      </c>
      <c r="B830" s="36" t="s">
        <v>215</v>
      </c>
      <c r="C830" s="37" t="s">
        <v>8</v>
      </c>
      <c r="D830" s="37" t="s">
        <v>65</v>
      </c>
      <c r="E830" s="38">
        <v>1.32E-2</v>
      </c>
      <c r="F830" s="34">
        <v>36.01</v>
      </c>
      <c r="G830" s="39">
        <f>ROUND((E830*F830),2)</f>
        <v>0.48</v>
      </c>
    </row>
    <row r="831" spans="1:7" x14ac:dyDescent="0.25">
      <c r="A831" s="40"/>
      <c r="B831" s="40"/>
      <c r="C831" s="40"/>
      <c r="D831" s="40"/>
      <c r="E831" s="67" t="s">
        <v>66</v>
      </c>
      <c r="F831" s="67"/>
      <c r="G831" s="41">
        <f>ROUND(SUM(G829:G830),2)</f>
        <v>1.1200000000000001</v>
      </c>
    </row>
    <row r="832" spans="1:7" ht="31.5" x14ac:dyDescent="0.25">
      <c r="A832" s="66" t="s">
        <v>1</v>
      </c>
      <c r="B832" s="66"/>
      <c r="C832" s="19" t="s">
        <v>2</v>
      </c>
      <c r="D832" s="19" t="s">
        <v>3</v>
      </c>
      <c r="E832" s="19" t="s">
        <v>4</v>
      </c>
      <c r="F832" s="19" t="s">
        <v>5</v>
      </c>
      <c r="G832" s="20" t="s">
        <v>6</v>
      </c>
    </row>
    <row r="833" spans="1:7" ht="30" x14ac:dyDescent="0.25">
      <c r="A833" s="37">
        <v>40783</v>
      </c>
      <c r="B833" s="36" t="s">
        <v>216</v>
      </c>
      <c r="C833" s="37" t="s">
        <v>8</v>
      </c>
      <c r="D833" s="37" t="s">
        <v>16</v>
      </c>
      <c r="E833" s="38">
        <v>1.05</v>
      </c>
      <c r="F833" s="34">
        <v>39.630000000000003</v>
      </c>
      <c r="G833" s="39">
        <f>ROUND((E833*F833),2)</f>
        <v>41.61</v>
      </c>
    </row>
    <row r="834" spans="1:7" ht="30" x14ac:dyDescent="0.25">
      <c r="A834" s="37">
        <v>5061</v>
      </c>
      <c r="B834" s="36" t="s">
        <v>217</v>
      </c>
      <c r="C834" s="37" t="s">
        <v>8</v>
      </c>
      <c r="D834" s="37" t="s">
        <v>14</v>
      </c>
      <c r="E834" s="38">
        <v>1.2999999999999999E-2</v>
      </c>
      <c r="F834" s="34">
        <v>12</v>
      </c>
      <c r="G834" s="39">
        <f>ROUND((E834*F834),2)</f>
        <v>0.16</v>
      </c>
    </row>
    <row r="835" spans="1:7" ht="45" x14ac:dyDescent="0.25">
      <c r="A835" s="37">
        <v>5104</v>
      </c>
      <c r="B835" s="36" t="s">
        <v>218</v>
      </c>
      <c r="C835" s="37" t="s">
        <v>8</v>
      </c>
      <c r="D835" s="37" t="s">
        <v>14</v>
      </c>
      <c r="E835" s="38">
        <v>2.3999999999999998E-3</v>
      </c>
      <c r="F835" s="34">
        <v>70.180000000000007</v>
      </c>
      <c r="G835" s="39">
        <f>ROUND((E835*F835),2)</f>
        <v>0.17</v>
      </c>
    </row>
    <row r="836" spans="1:7" ht="45" x14ac:dyDescent="0.25">
      <c r="A836" s="37">
        <v>142</v>
      </c>
      <c r="B836" s="36" t="s">
        <v>135</v>
      </c>
      <c r="C836" s="37" t="s">
        <v>8</v>
      </c>
      <c r="D836" s="37" t="s">
        <v>136</v>
      </c>
      <c r="E836" s="38">
        <v>8.1000000000000003E-2</v>
      </c>
      <c r="F836" s="34">
        <v>35.15</v>
      </c>
      <c r="G836" s="39">
        <f>ROUND((E836*F836),2)</f>
        <v>2.85</v>
      </c>
    </row>
    <row r="837" spans="1:7" x14ac:dyDescent="0.25">
      <c r="A837" s="37">
        <v>13388</v>
      </c>
      <c r="B837" s="36" t="s">
        <v>219</v>
      </c>
      <c r="C837" s="37" t="s">
        <v>8</v>
      </c>
      <c r="D837" s="37" t="s">
        <v>14</v>
      </c>
      <c r="E837" s="38">
        <v>0.09</v>
      </c>
      <c r="F837" s="34">
        <v>252.27</v>
      </c>
      <c r="G837" s="39">
        <f>ROUND((E837*F837),2)</f>
        <v>22.7</v>
      </c>
    </row>
    <row r="838" spans="1:7" x14ac:dyDescent="0.25">
      <c r="A838" s="40"/>
      <c r="B838" s="40"/>
      <c r="C838" s="40"/>
      <c r="D838" s="40"/>
      <c r="E838" s="67" t="s">
        <v>19</v>
      </c>
      <c r="F838" s="67"/>
      <c r="G838" s="41">
        <f>ROUND(SUM(G833:G837),2)</f>
        <v>67.489999999999995</v>
      </c>
    </row>
    <row r="839" spans="1:7" ht="31.5" x14ac:dyDescent="0.25">
      <c r="A839" s="66" t="s">
        <v>20</v>
      </c>
      <c r="B839" s="66"/>
      <c r="C839" s="19" t="s">
        <v>2</v>
      </c>
      <c r="D839" s="19" t="s">
        <v>3</v>
      </c>
      <c r="E839" s="19" t="s">
        <v>4</v>
      </c>
      <c r="F839" s="19" t="s">
        <v>5</v>
      </c>
      <c r="G839" s="20" t="s">
        <v>6</v>
      </c>
    </row>
    <row r="840" spans="1:7" ht="30" x14ac:dyDescent="0.25">
      <c r="A840" s="37" t="s">
        <v>28</v>
      </c>
      <c r="B840" s="36" t="s">
        <v>70</v>
      </c>
      <c r="C840" s="37" t="s">
        <v>8</v>
      </c>
      <c r="D840" s="37" t="s">
        <v>23</v>
      </c>
      <c r="E840" s="38">
        <v>0.371</v>
      </c>
      <c r="F840" s="34">
        <v>30.74</v>
      </c>
      <c r="G840" s="39">
        <f>ROUND((E840*F840),2)</f>
        <v>11.4</v>
      </c>
    </row>
    <row r="841" spans="1:7" ht="30" x14ac:dyDescent="0.25">
      <c r="A841" s="37" t="s">
        <v>220</v>
      </c>
      <c r="B841" s="36" t="s">
        <v>221</v>
      </c>
      <c r="C841" s="37" t="s">
        <v>8</v>
      </c>
      <c r="D841" s="37" t="s">
        <v>23</v>
      </c>
      <c r="E841" s="38">
        <v>0.27700000000000002</v>
      </c>
      <c r="F841" s="34">
        <v>35.11</v>
      </c>
      <c r="G841" s="39">
        <f>ROUND((E841*F841),2)</f>
        <v>9.73</v>
      </c>
    </row>
    <row r="842" spans="1:7" ht="30.75" customHeight="1" x14ac:dyDescent="0.25">
      <c r="A842" s="40"/>
      <c r="B842" s="40"/>
      <c r="C842" s="40"/>
      <c r="D842" s="40"/>
      <c r="E842" s="67" t="s">
        <v>30</v>
      </c>
      <c r="F842" s="67"/>
      <c r="G842" s="41">
        <f>ROUND(SUM(G840:G841),2)</f>
        <v>21.13</v>
      </c>
    </row>
    <row r="843" spans="1:7" x14ac:dyDescent="0.25">
      <c r="A843" s="40"/>
      <c r="B843" s="40"/>
      <c r="C843" s="40"/>
      <c r="D843" s="40"/>
      <c r="E843" s="86" t="s">
        <v>35</v>
      </c>
      <c r="F843" s="86"/>
      <c r="G843" s="33">
        <f>ROUND(G838+G842+G831,2)</f>
        <v>89.74</v>
      </c>
    </row>
    <row r="844" spans="1:7" x14ac:dyDescent="0.25">
      <c r="A844" s="40"/>
      <c r="B844" s="40"/>
      <c r="C844" s="40"/>
      <c r="D844" s="40"/>
      <c r="E844" s="91"/>
      <c r="F844" s="91"/>
      <c r="G844" s="91"/>
    </row>
    <row r="845" spans="1:7" x14ac:dyDescent="0.25">
      <c r="A845" s="64" t="s">
        <v>222</v>
      </c>
      <c r="B845" s="64"/>
      <c r="C845" s="64"/>
      <c r="D845" s="64"/>
      <c r="E845" s="64"/>
      <c r="F845" s="64"/>
      <c r="G845" s="65"/>
    </row>
    <row r="846" spans="1:7" ht="31.5" x14ac:dyDescent="0.25">
      <c r="A846" s="66" t="s">
        <v>59</v>
      </c>
      <c r="B846" s="66"/>
      <c r="C846" s="19" t="s">
        <v>2</v>
      </c>
      <c r="D846" s="19" t="s">
        <v>3</v>
      </c>
      <c r="E846" s="19" t="s">
        <v>4</v>
      </c>
      <c r="F846" s="19" t="s">
        <v>5</v>
      </c>
      <c r="G846" s="20" t="s">
        <v>6</v>
      </c>
    </row>
    <row r="847" spans="1:7" ht="45" x14ac:dyDescent="0.25">
      <c r="A847" s="37" t="s">
        <v>212</v>
      </c>
      <c r="B847" s="36" t="s">
        <v>213</v>
      </c>
      <c r="C847" s="37" t="s">
        <v>8</v>
      </c>
      <c r="D847" s="37" t="s">
        <v>62</v>
      </c>
      <c r="E847" s="38">
        <v>1.83E-2</v>
      </c>
      <c r="F847" s="34">
        <v>35.07</v>
      </c>
      <c r="G847" s="39">
        <f>ROUND((E847*F847),2)</f>
        <v>0.64</v>
      </c>
    </row>
    <row r="848" spans="1:7" ht="45" x14ac:dyDescent="0.25">
      <c r="A848" s="37" t="s">
        <v>214</v>
      </c>
      <c r="B848" s="36" t="s">
        <v>215</v>
      </c>
      <c r="C848" s="37" t="s">
        <v>8</v>
      </c>
      <c r="D848" s="37" t="s">
        <v>65</v>
      </c>
      <c r="E848" s="38">
        <v>1.32E-2</v>
      </c>
      <c r="F848" s="34">
        <v>36.01</v>
      </c>
      <c r="G848" s="39">
        <f>ROUND((E848*F848),2)</f>
        <v>0.48</v>
      </c>
    </row>
    <row r="849" spans="1:7" x14ac:dyDescent="0.25">
      <c r="A849" s="40"/>
      <c r="B849" s="40"/>
      <c r="C849" s="40"/>
      <c r="D849" s="40"/>
      <c r="E849" s="67" t="s">
        <v>66</v>
      </c>
      <c r="F849" s="67"/>
      <c r="G849" s="41">
        <f>ROUND(SUM(G847:G848),2)</f>
        <v>1.1200000000000001</v>
      </c>
    </row>
    <row r="850" spans="1:7" ht="31.5" x14ac:dyDescent="0.25">
      <c r="A850" s="66" t="s">
        <v>1</v>
      </c>
      <c r="B850" s="66"/>
      <c r="C850" s="19" t="s">
        <v>2</v>
      </c>
      <c r="D850" s="19" t="s">
        <v>3</v>
      </c>
      <c r="E850" s="19" t="s">
        <v>4</v>
      </c>
      <c r="F850" s="19" t="s">
        <v>5</v>
      </c>
      <c r="G850" s="20" t="s">
        <v>6</v>
      </c>
    </row>
    <row r="851" spans="1:7" ht="30" x14ac:dyDescent="0.25">
      <c r="A851" s="37">
        <v>40783</v>
      </c>
      <c r="B851" s="36" t="s">
        <v>216</v>
      </c>
      <c r="C851" s="37" t="s">
        <v>8</v>
      </c>
      <c r="D851" s="37" t="s">
        <v>16</v>
      </c>
      <c r="E851" s="38">
        <v>1.05</v>
      </c>
      <c r="F851" s="34">
        <v>39.630000000000003</v>
      </c>
      <c r="G851" s="39">
        <f>ROUND((E851*F851),2)</f>
        <v>41.61</v>
      </c>
    </row>
    <row r="852" spans="1:7" ht="30" x14ac:dyDescent="0.25">
      <c r="A852" s="37">
        <v>5061</v>
      </c>
      <c r="B852" s="36" t="s">
        <v>217</v>
      </c>
      <c r="C852" s="37" t="s">
        <v>8</v>
      </c>
      <c r="D852" s="37" t="s">
        <v>14</v>
      </c>
      <c r="E852" s="38">
        <v>1.2999999999999999E-2</v>
      </c>
      <c r="F852" s="34">
        <v>12</v>
      </c>
      <c r="G852" s="39">
        <f>ROUND((E852*F852),2)</f>
        <v>0.16</v>
      </c>
    </row>
    <row r="853" spans="1:7" ht="45" x14ac:dyDescent="0.25">
      <c r="A853" s="37">
        <v>5104</v>
      </c>
      <c r="B853" s="36" t="s">
        <v>218</v>
      </c>
      <c r="C853" s="37" t="s">
        <v>8</v>
      </c>
      <c r="D853" s="37" t="s">
        <v>14</v>
      </c>
      <c r="E853" s="38">
        <v>2.3999999999999998E-3</v>
      </c>
      <c r="F853" s="34">
        <v>70.180000000000007</v>
      </c>
      <c r="G853" s="39">
        <f>ROUND((E853*F853),2)</f>
        <v>0.17</v>
      </c>
    </row>
    <row r="854" spans="1:7" ht="45" x14ac:dyDescent="0.25">
      <c r="A854" s="37">
        <v>142</v>
      </c>
      <c r="B854" s="36" t="s">
        <v>135</v>
      </c>
      <c r="C854" s="37" t="s">
        <v>8</v>
      </c>
      <c r="D854" s="37" t="s">
        <v>136</v>
      </c>
      <c r="E854" s="38">
        <v>8.1000000000000003E-2</v>
      </c>
      <c r="F854" s="34">
        <v>35.15</v>
      </c>
      <c r="G854" s="39">
        <f>ROUND((E854*F854),2)</f>
        <v>2.85</v>
      </c>
    </row>
    <row r="855" spans="1:7" x14ac:dyDescent="0.25">
      <c r="A855" s="37">
        <v>13388</v>
      </c>
      <c r="B855" s="36" t="s">
        <v>219</v>
      </c>
      <c r="C855" s="37" t="s">
        <v>8</v>
      </c>
      <c r="D855" s="37" t="s">
        <v>14</v>
      </c>
      <c r="E855" s="38">
        <v>0.09</v>
      </c>
      <c r="F855" s="34">
        <v>252.27</v>
      </c>
      <c r="G855" s="39">
        <f>ROUND((E855*F855),2)</f>
        <v>22.7</v>
      </c>
    </row>
    <row r="856" spans="1:7" x14ac:dyDescent="0.25">
      <c r="A856" s="40"/>
      <c r="B856" s="40"/>
      <c r="C856" s="40"/>
      <c r="D856" s="40"/>
      <c r="E856" s="67" t="s">
        <v>19</v>
      </c>
      <c r="F856" s="67"/>
      <c r="G856" s="41">
        <f>ROUND(SUM(G851:G855),2)</f>
        <v>67.489999999999995</v>
      </c>
    </row>
    <row r="857" spans="1:7" ht="31.5" x14ac:dyDescent="0.25">
      <c r="A857" s="66" t="s">
        <v>20</v>
      </c>
      <c r="B857" s="66"/>
      <c r="C857" s="19" t="s">
        <v>2</v>
      </c>
      <c r="D857" s="19" t="s">
        <v>3</v>
      </c>
      <c r="E857" s="19" t="s">
        <v>4</v>
      </c>
      <c r="F857" s="19" t="s">
        <v>5</v>
      </c>
      <c r="G857" s="20" t="s">
        <v>6</v>
      </c>
    </row>
    <row r="858" spans="1:7" ht="30" x14ac:dyDescent="0.25">
      <c r="A858" s="37" t="s">
        <v>28</v>
      </c>
      <c r="B858" s="36" t="s">
        <v>70</v>
      </c>
      <c r="C858" s="37" t="s">
        <v>8</v>
      </c>
      <c r="D858" s="37" t="s">
        <v>23</v>
      </c>
      <c r="E858" s="38">
        <v>0.371</v>
      </c>
      <c r="F858" s="34">
        <v>30.74</v>
      </c>
      <c r="G858" s="39">
        <f>ROUND((E858*F858),2)</f>
        <v>11.4</v>
      </c>
    </row>
    <row r="859" spans="1:7" ht="30" x14ac:dyDescent="0.25">
      <c r="A859" s="37" t="s">
        <v>220</v>
      </c>
      <c r="B859" s="36" t="s">
        <v>221</v>
      </c>
      <c r="C859" s="37" t="s">
        <v>8</v>
      </c>
      <c r="D859" s="37" t="s">
        <v>23</v>
      </c>
      <c r="E859" s="38">
        <v>0.27700000000000002</v>
      </c>
      <c r="F859" s="34">
        <v>35.11</v>
      </c>
      <c r="G859" s="39">
        <f>ROUND((E859*F859),2)</f>
        <v>9.73</v>
      </c>
    </row>
    <row r="860" spans="1:7" ht="30.75" customHeight="1" x14ac:dyDescent="0.25">
      <c r="A860" s="40"/>
      <c r="B860" s="40"/>
      <c r="C860" s="40"/>
      <c r="D860" s="40"/>
      <c r="E860" s="67" t="s">
        <v>30</v>
      </c>
      <c r="F860" s="67"/>
      <c r="G860" s="41">
        <f>ROUND(SUM(G858:G859),2)</f>
        <v>21.13</v>
      </c>
    </row>
    <row r="861" spans="1:7" x14ac:dyDescent="0.25">
      <c r="A861" s="40"/>
      <c r="B861" s="40"/>
      <c r="C861" s="40"/>
      <c r="D861" s="40"/>
      <c r="E861" s="86" t="s">
        <v>35</v>
      </c>
      <c r="F861" s="86"/>
      <c r="G861" s="33">
        <f>ROUND(G856+G860+G849,2)</f>
        <v>89.74</v>
      </c>
    </row>
    <row r="862" spans="1:7" x14ac:dyDescent="0.25">
      <c r="A862" s="40"/>
      <c r="B862" s="40"/>
      <c r="C862" s="40"/>
      <c r="D862" s="40"/>
      <c r="E862" s="91"/>
      <c r="F862" s="91"/>
      <c r="G862" s="91"/>
    </row>
    <row r="863" spans="1:7" x14ac:dyDescent="0.25">
      <c r="A863" s="64" t="s">
        <v>223</v>
      </c>
      <c r="B863" s="64"/>
      <c r="C863" s="64"/>
      <c r="D863" s="64"/>
      <c r="E863" s="64"/>
      <c r="F863" s="64"/>
      <c r="G863" s="65"/>
    </row>
    <row r="864" spans="1:7" ht="31.5" x14ac:dyDescent="0.25">
      <c r="A864" s="66" t="s">
        <v>59</v>
      </c>
      <c r="B864" s="66"/>
      <c r="C864" s="19" t="s">
        <v>2</v>
      </c>
      <c r="D864" s="19" t="s">
        <v>3</v>
      </c>
      <c r="E864" s="19" t="s">
        <v>4</v>
      </c>
      <c r="F864" s="19" t="s">
        <v>5</v>
      </c>
      <c r="G864" s="20" t="s">
        <v>6</v>
      </c>
    </row>
    <row r="865" spans="1:7" ht="45" x14ac:dyDescent="0.25">
      <c r="A865" s="37" t="s">
        <v>212</v>
      </c>
      <c r="B865" s="36" t="s">
        <v>213</v>
      </c>
      <c r="C865" s="37" t="s">
        <v>8</v>
      </c>
      <c r="D865" s="37" t="s">
        <v>62</v>
      </c>
      <c r="E865" s="38">
        <v>1.83E-2</v>
      </c>
      <c r="F865" s="34">
        <v>35.07</v>
      </c>
      <c r="G865" s="39">
        <f>ROUND((E865*F865),2)</f>
        <v>0.64</v>
      </c>
    </row>
    <row r="866" spans="1:7" ht="45" x14ac:dyDescent="0.25">
      <c r="A866" s="37" t="s">
        <v>214</v>
      </c>
      <c r="B866" s="36" t="s">
        <v>215</v>
      </c>
      <c r="C866" s="37" t="s">
        <v>8</v>
      </c>
      <c r="D866" s="37" t="s">
        <v>65</v>
      </c>
      <c r="E866" s="38">
        <v>1.32E-2</v>
      </c>
      <c r="F866" s="34">
        <v>36.01</v>
      </c>
      <c r="G866" s="39">
        <f>ROUND((E866*F866),2)</f>
        <v>0.48</v>
      </c>
    </row>
    <row r="867" spans="1:7" x14ac:dyDescent="0.25">
      <c r="A867" s="40"/>
      <c r="B867" s="40"/>
      <c r="C867" s="40"/>
      <c r="D867" s="40"/>
      <c r="E867" s="67" t="s">
        <v>66</v>
      </c>
      <c r="F867" s="67"/>
      <c r="G867" s="41">
        <f>ROUND(SUM(G865:G866),2)</f>
        <v>1.1200000000000001</v>
      </c>
    </row>
    <row r="868" spans="1:7" ht="31.5" x14ac:dyDescent="0.25">
      <c r="A868" s="66" t="s">
        <v>1</v>
      </c>
      <c r="B868" s="66"/>
      <c r="C868" s="19" t="s">
        <v>2</v>
      </c>
      <c r="D868" s="19" t="s">
        <v>3</v>
      </c>
      <c r="E868" s="19" t="s">
        <v>4</v>
      </c>
      <c r="F868" s="19" t="s">
        <v>5</v>
      </c>
      <c r="G868" s="20" t="s">
        <v>6</v>
      </c>
    </row>
    <row r="869" spans="1:7" ht="30" x14ac:dyDescent="0.25">
      <c r="A869" s="37">
        <v>40783</v>
      </c>
      <c r="B869" s="36" t="s">
        <v>216</v>
      </c>
      <c r="C869" s="37" t="s">
        <v>8</v>
      </c>
      <c r="D869" s="37" t="s">
        <v>16</v>
      </c>
      <c r="E869" s="38">
        <v>1.05</v>
      </c>
      <c r="F869" s="34">
        <v>39.630000000000003</v>
      </c>
      <c r="G869" s="39">
        <f>ROUND((E869*F869),2)</f>
        <v>41.61</v>
      </c>
    </row>
    <row r="870" spans="1:7" ht="30" x14ac:dyDescent="0.25">
      <c r="A870" s="37">
        <v>5061</v>
      </c>
      <c r="B870" s="36" t="s">
        <v>217</v>
      </c>
      <c r="C870" s="37" t="s">
        <v>8</v>
      </c>
      <c r="D870" s="37" t="s">
        <v>14</v>
      </c>
      <c r="E870" s="38">
        <v>1.2999999999999999E-2</v>
      </c>
      <c r="F870" s="34">
        <v>12</v>
      </c>
      <c r="G870" s="39">
        <f>ROUND((E870*F870),2)</f>
        <v>0.16</v>
      </c>
    </row>
    <row r="871" spans="1:7" ht="45" x14ac:dyDescent="0.25">
      <c r="A871" s="37">
        <v>5104</v>
      </c>
      <c r="B871" s="36" t="s">
        <v>218</v>
      </c>
      <c r="C871" s="37" t="s">
        <v>8</v>
      </c>
      <c r="D871" s="37" t="s">
        <v>14</v>
      </c>
      <c r="E871" s="38">
        <v>2.3999999999999998E-3</v>
      </c>
      <c r="F871" s="34">
        <v>70.180000000000007</v>
      </c>
      <c r="G871" s="39">
        <f>ROUND((E871*F871),2)</f>
        <v>0.17</v>
      </c>
    </row>
    <row r="872" spans="1:7" ht="45" x14ac:dyDescent="0.25">
      <c r="A872" s="37">
        <v>142</v>
      </c>
      <c r="B872" s="36" t="s">
        <v>135</v>
      </c>
      <c r="C872" s="37" t="s">
        <v>8</v>
      </c>
      <c r="D872" s="37" t="s">
        <v>136</v>
      </c>
      <c r="E872" s="38">
        <v>8.1000000000000003E-2</v>
      </c>
      <c r="F872" s="34">
        <v>35.15</v>
      </c>
      <c r="G872" s="39">
        <f>ROUND((E872*F872),2)</f>
        <v>2.85</v>
      </c>
    </row>
    <row r="873" spans="1:7" x14ac:dyDescent="0.25">
      <c r="A873" s="37">
        <v>13388</v>
      </c>
      <c r="B873" s="36" t="s">
        <v>219</v>
      </c>
      <c r="C873" s="37" t="s">
        <v>8</v>
      </c>
      <c r="D873" s="37" t="s">
        <v>14</v>
      </c>
      <c r="E873" s="38">
        <v>0.09</v>
      </c>
      <c r="F873" s="34">
        <v>252.27</v>
      </c>
      <c r="G873" s="39">
        <f>ROUND((E873*F873),2)</f>
        <v>22.7</v>
      </c>
    </row>
    <row r="874" spans="1:7" x14ac:dyDescent="0.25">
      <c r="A874" s="40"/>
      <c r="B874" s="40"/>
      <c r="C874" s="40"/>
      <c r="D874" s="40"/>
      <c r="E874" s="67" t="s">
        <v>19</v>
      </c>
      <c r="F874" s="67"/>
      <c r="G874" s="41">
        <f>ROUND(SUM(G869:G873),2)</f>
        <v>67.489999999999995</v>
      </c>
    </row>
    <row r="875" spans="1:7" ht="31.5" x14ac:dyDescent="0.25">
      <c r="A875" s="66" t="s">
        <v>20</v>
      </c>
      <c r="B875" s="66"/>
      <c r="C875" s="19" t="s">
        <v>2</v>
      </c>
      <c r="D875" s="19" t="s">
        <v>3</v>
      </c>
      <c r="E875" s="19" t="s">
        <v>4</v>
      </c>
      <c r="F875" s="19" t="s">
        <v>5</v>
      </c>
      <c r="G875" s="20" t="s">
        <v>6</v>
      </c>
    </row>
    <row r="876" spans="1:7" ht="30" x14ac:dyDescent="0.25">
      <c r="A876" s="37" t="s">
        <v>28</v>
      </c>
      <c r="B876" s="36" t="s">
        <v>70</v>
      </c>
      <c r="C876" s="37" t="s">
        <v>8</v>
      </c>
      <c r="D876" s="37" t="s">
        <v>23</v>
      </c>
      <c r="E876" s="38">
        <v>0.371</v>
      </c>
      <c r="F876" s="34">
        <v>30.74</v>
      </c>
      <c r="G876" s="39">
        <f>ROUND((E876*F876),2)</f>
        <v>11.4</v>
      </c>
    </row>
    <row r="877" spans="1:7" ht="30" x14ac:dyDescent="0.25">
      <c r="A877" s="37" t="s">
        <v>220</v>
      </c>
      <c r="B877" s="36" t="s">
        <v>221</v>
      </c>
      <c r="C877" s="37" t="s">
        <v>8</v>
      </c>
      <c r="D877" s="37" t="s">
        <v>23</v>
      </c>
      <c r="E877" s="38">
        <v>0.27700000000000002</v>
      </c>
      <c r="F877" s="34">
        <v>35.11</v>
      </c>
      <c r="G877" s="39">
        <f>ROUND((E877*F877),2)</f>
        <v>9.73</v>
      </c>
    </row>
    <row r="878" spans="1:7" ht="33" customHeight="1" x14ac:dyDescent="0.25">
      <c r="A878" s="40"/>
      <c r="B878" s="40"/>
      <c r="C878" s="40"/>
      <c r="D878" s="40"/>
      <c r="E878" s="67" t="s">
        <v>30</v>
      </c>
      <c r="F878" s="67"/>
      <c r="G878" s="41">
        <f>ROUND(SUM(G876:G877),2)</f>
        <v>21.13</v>
      </c>
    </row>
    <row r="879" spans="1:7" x14ac:dyDescent="0.25">
      <c r="A879" s="40"/>
      <c r="B879" s="40"/>
      <c r="C879" s="40"/>
      <c r="D879" s="40"/>
      <c r="E879" s="86" t="s">
        <v>35</v>
      </c>
      <c r="F879" s="86"/>
      <c r="G879" s="33">
        <f>ROUND(G874+G878+G867,2)</f>
        <v>89.74</v>
      </c>
    </row>
    <row r="880" spans="1:7" x14ac:dyDescent="0.25">
      <c r="A880" s="64" t="s">
        <v>224</v>
      </c>
      <c r="B880" s="64"/>
      <c r="C880" s="64"/>
      <c r="D880" s="64"/>
      <c r="E880" s="64"/>
      <c r="F880" s="64"/>
      <c r="G880" s="65"/>
    </row>
    <row r="881" spans="1:7" ht="31.5" x14ac:dyDescent="0.25">
      <c r="A881" s="66" t="s">
        <v>59</v>
      </c>
      <c r="B881" s="66"/>
      <c r="C881" s="19" t="s">
        <v>2</v>
      </c>
      <c r="D881" s="19" t="s">
        <v>3</v>
      </c>
      <c r="E881" s="19" t="s">
        <v>4</v>
      </c>
      <c r="F881" s="19" t="s">
        <v>5</v>
      </c>
      <c r="G881" s="20" t="s">
        <v>6</v>
      </c>
    </row>
    <row r="882" spans="1:7" ht="45" x14ac:dyDescent="0.25">
      <c r="A882" s="37" t="s">
        <v>212</v>
      </c>
      <c r="B882" s="36" t="s">
        <v>213</v>
      </c>
      <c r="C882" s="37" t="s">
        <v>8</v>
      </c>
      <c r="D882" s="37" t="s">
        <v>62</v>
      </c>
      <c r="E882" s="38">
        <v>1.83E-2</v>
      </c>
      <c r="F882" s="34">
        <v>35.07</v>
      </c>
      <c r="G882" s="39">
        <f>ROUND((E882*F882),2)</f>
        <v>0.64</v>
      </c>
    </row>
    <row r="883" spans="1:7" ht="45" x14ac:dyDescent="0.25">
      <c r="A883" s="37" t="s">
        <v>214</v>
      </c>
      <c r="B883" s="36" t="s">
        <v>215</v>
      </c>
      <c r="C883" s="37" t="s">
        <v>8</v>
      </c>
      <c r="D883" s="37" t="s">
        <v>65</v>
      </c>
      <c r="E883" s="38">
        <v>1.32E-2</v>
      </c>
      <c r="F883" s="34">
        <v>36.01</v>
      </c>
      <c r="G883" s="39">
        <f>ROUND((E883*F883),2)</f>
        <v>0.48</v>
      </c>
    </row>
    <row r="884" spans="1:7" x14ac:dyDescent="0.25">
      <c r="A884" s="40"/>
      <c r="B884" s="40"/>
      <c r="C884" s="40"/>
      <c r="D884" s="40"/>
      <c r="E884" s="67" t="s">
        <v>66</v>
      </c>
      <c r="F884" s="67"/>
      <c r="G884" s="41">
        <f>ROUND(SUM(G882:G883),2)</f>
        <v>1.1200000000000001</v>
      </c>
    </row>
    <row r="885" spans="1:7" ht="31.5" x14ac:dyDescent="0.25">
      <c r="A885" s="66" t="s">
        <v>1</v>
      </c>
      <c r="B885" s="66"/>
      <c r="C885" s="19" t="s">
        <v>2</v>
      </c>
      <c r="D885" s="19" t="s">
        <v>3</v>
      </c>
      <c r="E885" s="19" t="s">
        <v>4</v>
      </c>
      <c r="F885" s="19" t="s">
        <v>5</v>
      </c>
      <c r="G885" s="20" t="s">
        <v>6</v>
      </c>
    </row>
    <row r="886" spans="1:7" ht="30" x14ac:dyDescent="0.25">
      <c r="A886" s="37">
        <v>40783</v>
      </c>
      <c r="B886" s="36" t="s">
        <v>216</v>
      </c>
      <c r="C886" s="37" t="s">
        <v>8</v>
      </c>
      <c r="D886" s="37" t="s">
        <v>16</v>
      </c>
      <c r="E886" s="38">
        <v>1.05</v>
      </c>
      <c r="F886" s="34">
        <v>39.630000000000003</v>
      </c>
      <c r="G886" s="39">
        <f>ROUND((E886*F886),2)</f>
        <v>41.61</v>
      </c>
    </row>
    <row r="887" spans="1:7" ht="30" x14ac:dyDescent="0.25">
      <c r="A887" s="37">
        <v>5061</v>
      </c>
      <c r="B887" s="36" t="s">
        <v>217</v>
      </c>
      <c r="C887" s="37" t="s">
        <v>8</v>
      </c>
      <c r="D887" s="37" t="s">
        <v>14</v>
      </c>
      <c r="E887" s="38">
        <v>1.2999999999999999E-2</v>
      </c>
      <c r="F887" s="34">
        <v>12</v>
      </c>
      <c r="G887" s="39">
        <f>ROUND((E887*F887),2)</f>
        <v>0.16</v>
      </c>
    </row>
    <row r="888" spans="1:7" ht="45" x14ac:dyDescent="0.25">
      <c r="A888" s="37">
        <v>5104</v>
      </c>
      <c r="B888" s="36" t="s">
        <v>218</v>
      </c>
      <c r="C888" s="37" t="s">
        <v>8</v>
      </c>
      <c r="D888" s="37" t="s">
        <v>14</v>
      </c>
      <c r="E888" s="38">
        <v>2.3999999999999998E-3</v>
      </c>
      <c r="F888" s="34">
        <v>70.180000000000007</v>
      </c>
      <c r="G888" s="39">
        <f>ROUND((E888*F888),2)</f>
        <v>0.17</v>
      </c>
    </row>
    <row r="889" spans="1:7" ht="45" x14ac:dyDescent="0.25">
      <c r="A889" s="37">
        <v>142</v>
      </c>
      <c r="B889" s="36" t="s">
        <v>135</v>
      </c>
      <c r="C889" s="37" t="s">
        <v>8</v>
      </c>
      <c r="D889" s="37" t="s">
        <v>136</v>
      </c>
      <c r="E889" s="38">
        <v>8.1000000000000003E-2</v>
      </c>
      <c r="F889" s="34">
        <v>35.15</v>
      </c>
      <c r="G889" s="39">
        <f>ROUND((E889*F889),2)</f>
        <v>2.85</v>
      </c>
    </row>
    <row r="890" spans="1:7" x14ac:dyDescent="0.25">
      <c r="A890" s="37">
        <v>13388</v>
      </c>
      <c r="B890" s="36" t="s">
        <v>219</v>
      </c>
      <c r="C890" s="37" t="s">
        <v>8</v>
      </c>
      <c r="D890" s="37" t="s">
        <v>14</v>
      </c>
      <c r="E890" s="38">
        <v>0.09</v>
      </c>
      <c r="F890" s="34">
        <v>252.27</v>
      </c>
      <c r="G890" s="39">
        <f>ROUND((E890*F890),2)</f>
        <v>22.7</v>
      </c>
    </row>
    <row r="891" spans="1:7" x14ac:dyDescent="0.25">
      <c r="A891" s="40"/>
      <c r="B891" s="40"/>
      <c r="C891" s="40"/>
      <c r="D891" s="40"/>
      <c r="E891" s="67" t="s">
        <v>19</v>
      </c>
      <c r="F891" s="67"/>
      <c r="G891" s="41">
        <f>ROUND(SUM(G886:G890),2)</f>
        <v>67.489999999999995</v>
      </c>
    </row>
    <row r="892" spans="1:7" ht="31.5" x14ac:dyDescent="0.25">
      <c r="A892" s="66" t="s">
        <v>20</v>
      </c>
      <c r="B892" s="66"/>
      <c r="C892" s="19" t="s">
        <v>2</v>
      </c>
      <c r="D892" s="19" t="s">
        <v>3</v>
      </c>
      <c r="E892" s="19" t="s">
        <v>4</v>
      </c>
      <c r="F892" s="19" t="s">
        <v>5</v>
      </c>
      <c r="G892" s="20" t="s">
        <v>6</v>
      </c>
    </row>
    <row r="893" spans="1:7" ht="30" x14ac:dyDescent="0.25">
      <c r="A893" s="37" t="s">
        <v>28</v>
      </c>
      <c r="B893" s="36" t="s">
        <v>70</v>
      </c>
      <c r="C893" s="37" t="s">
        <v>8</v>
      </c>
      <c r="D893" s="37" t="s">
        <v>23</v>
      </c>
      <c r="E893" s="38">
        <v>0.371</v>
      </c>
      <c r="F893" s="34">
        <v>30.74</v>
      </c>
      <c r="G893" s="39">
        <f>ROUND((E893*F893),2)</f>
        <v>11.4</v>
      </c>
    </row>
    <row r="894" spans="1:7" ht="30" x14ac:dyDescent="0.25">
      <c r="A894" s="37" t="s">
        <v>220</v>
      </c>
      <c r="B894" s="36" t="s">
        <v>221</v>
      </c>
      <c r="C894" s="37" t="s">
        <v>8</v>
      </c>
      <c r="D894" s="37" t="s">
        <v>23</v>
      </c>
      <c r="E894" s="38">
        <v>0.27700000000000002</v>
      </c>
      <c r="F894" s="34">
        <v>35.11</v>
      </c>
      <c r="G894" s="39">
        <f>ROUND((E894*F894),2)</f>
        <v>9.73</v>
      </c>
    </row>
    <row r="895" spans="1:7" ht="30.75" customHeight="1" x14ac:dyDescent="0.25">
      <c r="A895" s="40"/>
      <c r="B895" s="40"/>
      <c r="C895" s="40"/>
      <c r="D895" s="40"/>
      <c r="E895" s="67" t="s">
        <v>30</v>
      </c>
      <c r="F895" s="67"/>
      <c r="G895" s="41">
        <f>ROUND(SUM(G893:G894),2)</f>
        <v>21.13</v>
      </c>
    </row>
    <row r="896" spans="1:7" x14ac:dyDescent="0.25">
      <c r="A896" s="40"/>
      <c r="B896" s="40"/>
      <c r="C896" s="40"/>
      <c r="D896" s="40"/>
      <c r="E896" s="86" t="s">
        <v>35</v>
      </c>
      <c r="F896" s="86"/>
      <c r="G896" s="33">
        <f>ROUND(G891+G895+G884,2)</f>
        <v>89.74</v>
      </c>
    </row>
    <row r="897" spans="1:7" x14ac:dyDescent="0.25">
      <c r="A897" s="40"/>
      <c r="B897" s="40"/>
      <c r="C897" s="40"/>
      <c r="D897" s="40"/>
      <c r="E897" s="91"/>
      <c r="F897" s="91"/>
      <c r="G897" s="91"/>
    </row>
    <row r="898" spans="1:7" x14ac:dyDescent="0.25">
      <c r="A898" s="64" t="s">
        <v>225</v>
      </c>
      <c r="B898" s="64"/>
      <c r="C898" s="64"/>
      <c r="D898" s="64"/>
      <c r="E898" s="64"/>
      <c r="F898" s="64"/>
      <c r="G898" s="65"/>
    </row>
    <row r="899" spans="1:7" ht="31.5" x14ac:dyDescent="0.25">
      <c r="A899" s="66" t="s">
        <v>59</v>
      </c>
      <c r="B899" s="66"/>
      <c r="C899" s="19" t="s">
        <v>2</v>
      </c>
      <c r="D899" s="19" t="s">
        <v>3</v>
      </c>
      <c r="E899" s="19" t="s">
        <v>4</v>
      </c>
      <c r="F899" s="19" t="s">
        <v>5</v>
      </c>
      <c r="G899" s="20" t="s">
        <v>6</v>
      </c>
    </row>
    <row r="900" spans="1:7" ht="45" x14ac:dyDescent="0.25">
      <c r="A900" s="37" t="s">
        <v>212</v>
      </c>
      <c r="B900" s="36" t="s">
        <v>213</v>
      </c>
      <c r="C900" s="37" t="s">
        <v>8</v>
      </c>
      <c r="D900" s="37" t="s">
        <v>62</v>
      </c>
      <c r="E900" s="38">
        <v>1.83E-2</v>
      </c>
      <c r="F900" s="34">
        <v>35.07</v>
      </c>
      <c r="G900" s="39">
        <f>ROUND((E900*F900),2)</f>
        <v>0.64</v>
      </c>
    </row>
    <row r="901" spans="1:7" ht="45" x14ac:dyDescent="0.25">
      <c r="A901" s="37" t="s">
        <v>214</v>
      </c>
      <c r="B901" s="36" t="s">
        <v>215</v>
      </c>
      <c r="C901" s="37" t="s">
        <v>8</v>
      </c>
      <c r="D901" s="37" t="s">
        <v>65</v>
      </c>
      <c r="E901" s="38">
        <v>1.32E-2</v>
      </c>
      <c r="F901" s="34">
        <v>36.01</v>
      </c>
      <c r="G901" s="39">
        <f>ROUND((E901*F901),2)</f>
        <v>0.48</v>
      </c>
    </row>
    <row r="902" spans="1:7" x14ac:dyDescent="0.25">
      <c r="A902" s="40"/>
      <c r="B902" s="40"/>
      <c r="C902" s="40"/>
      <c r="D902" s="40"/>
      <c r="E902" s="67" t="s">
        <v>66</v>
      </c>
      <c r="F902" s="67"/>
      <c r="G902" s="41">
        <f>ROUND(SUM(G900:G901),2)</f>
        <v>1.1200000000000001</v>
      </c>
    </row>
    <row r="903" spans="1:7" ht="31.5" x14ac:dyDescent="0.25">
      <c r="A903" s="66" t="s">
        <v>1</v>
      </c>
      <c r="B903" s="66"/>
      <c r="C903" s="19" t="s">
        <v>2</v>
      </c>
      <c r="D903" s="19" t="s">
        <v>3</v>
      </c>
      <c r="E903" s="19" t="s">
        <v>4</v>
      </c>
      <c r="F903" s="19" t="s">
        <v>5</v>
      </c>
      <c r="G903" s="20" t="s">
        <v>6</v>
      </c>
    </row>
    <row r="904" spans="1:7" ht="30" x14ac:dyDescent="0.25">
      <c r="A904" s="37">
        <v>40783</v>
      </c>
      <c r="B904" s="36" t="s">
        <v>216</v>
      </c>
      <c r="C904" s="37" t="s">
        <v>8</v>
      </c>
      <c r="D904" s="37" t="s">
        <v>16</v>
      </c>
      <c r="E904" s="38">
        <v>1.05</v>
      </c>
      <c r="F904" s="34">
        <v>39.630000000000003</v>
      </c>
      <c r="G904" s="39">
        <f>ROUND((E904*F904),2)</f>
        <v>41.61</v>
      </c>
    </row>
    <row r="905" spans="1:7" ht="30" x14ac:dyDescent="0.25">
      <c r="A905" s="37">
        <v>5061</v>
      </c>
      <c r="B905" s="36" t="s">
        <v>217</v>
      </c>
      <c r="C905" s="37" t="s">
        <v>8</v>
      </c>
      <c r="D905" s="37" t="s">
        <v>14</v>
      </c>
      <c r="E905" s="38">
        <v>1.2999999999999999E-2</v>
      </c>
      <c r="F905" s="34">
        <v>12</v>
      </c>
      <c r="G905" s="39">
        <f>ROUND((E905*F905),2)</f>
        <v>0.16</v>
      </c>
    </row>
    <row r="906" spans="1:7" ht="45" x14ac:dyDescent="0.25">
      <c r="A906" s="37">
        <v>5104</v>
      </c>
      <c r="B906" s="36" t="s">
        <v>218</v>
      </c>
      <c r="C906" s="37" t="s">
        <v>8</v>
      </c>
      <c r="D906" s="37" t="s">
        <v>14</v>
      </c>
      <c r="E906" s="38">
        <v>2.3999999999999998E-3</v>
      </c>
      <c r="F906" s="34">
        <v>70.180000000000007</v>
      </c>
      <c r="G906" s="39">
        <f>ROUND((E906*F906),2)</f>
        <v>0.17</v>
      </c>
    </row>
    <row r="907" spans="1:7" ht="45" x14ac:dyDescent="0.25">
      <c r="A907" s="37">
        <v>142</v>
      </c>
      <c r="B907" s="36" t="s">
        <v>135</v>
      </c>
      <c r="C907" s="37" t="s">
        <v>8</v>
      </c>
      <c r="D907" s="37" t="s">
        <v>136</v>
      </c>
      <c r="E907" s="38">
        <v>8.1000000000000003E-2</v>
      </c>
      <c r="F907" s="34">
        <v>35.15</v>
      </c>
      <c r="G907" s="39">
        <f>ROUND((E907*F907),2)</f>
        <v>2.85</v>
      </c>
    </row>
    <row r="908" spans="1:7" x14ac:dyDescent="0.25">
      <c r="A908" s="37">
        <v>13388</v>
      </c>
      <c r="B908" s="36" t="s">
        <v>219</v>
      </c>
      <c r="C908" s="37" t="s">
        <v>8</v>
      </c>
      <c r="D908" s="37" t="s">
        <v>14</v>
      </c>
      <c r="E908" s="38">
        <v>0.09</v>
      </c>
      <c r="F908" s="34">
        <v>252.27</v>
      </c>
      <c r="G908" s="39">
        <f>ROUND((E908*F908),2)</f>
        <v>22.7</v>
      </c>
    </row>
    <row r="909" spans="1:7" x14ac:dyDescent="0.25">
      <c r="A909" s="40"/>
      <c r="B909" s="40"/>
      <c r="C909" s="40"/>
      <c r="D909" s="40"/>
      <c r="E909" s="67" t="s">
        <v>19</v>
      </c>
      <c r="F909" s="67"/>
      <c r="G909" s="41">
        <f>ROUND(SUM(G904:G908),2)</f>
        <v>67.489999999999995</v>
      </c>
    </row>
    <row r="910" spans="1:7" ht="31.5" x14ac:dyDescent="0.25">
      <c r="A910" s="66" t="s">
        <v>20</v>
      </c>
      <c r="B910" s="66"/>
      <c r="C910" s="19" t="s">
        <v>2</v>
      </c>
      <c r="D910" s="19" t="s">
        <v>3</v>
      </c>
      <c r="E910" s="19" t="s">
        <v>4</v>
      </c>
      <c r="F910" s="19" t="s">
        <v>5</v>
      </c>
      <c r="G910" s="20" t="s">
        <v>6</v>
      </c>
    </row>
    <row r="911" spans="1:7" ht="30" x14ac:dyDescent="0.25">
      <c r="A911" s="37" t="s">
        <v>28</v>
      </c>
      <c r="B911" s="36" t="s">
        <v>70</v>
      </c>
      <c r="C911" s="37" t="s">
        <v>8</v>
      </c>
      <c r="D911" s="37" t="s">
        <v>23</v>
      </c>
      <c r="E911" s="38">
        <v>0.371</v>
      </c>
      <c r="F911" s="34">
        <v>30.74</v>
      </c>
      <c r="G911" s="39">
        <f>ROUND((E911*F911),2)</f>
        <v>11.4</v>
      </c>
    </row>
    <row r="912" spans="1:7" ht="30" x14ac:dyDescent="0.25">
      <c r="A912" s="37" t="s">
        <v>220</v>
      </c>
      <c r="B912" s="36" t="s">
        <v>221</v>
      </c>
      <c r="C912" s="37" t="s">
        <v>8</v>
      </c>
      <c r="D912" s="37" t="s">
        <v>23</v>
      </c>
      <c r="E912" s="38">
        <v>0.27700000000000002</v>
      </c>
      <c r="F912" s="34">
        <v>35.11</v>
      </c>
      <c r="G912" s="39">
        <f>ROUND((E912*F912),2)</f>
        <v>9.73</v>
      </c>
    </row>
    <row r="913" spans="1:7" ht="30.75" customHeight="1" x14ac:dyDescent="0.25">
      <c r="A913" s="40"/>
      <c r="B913" s="40"/>
      <c r="C913" s="40"/>
      <c r="D913" s="40"/>
      <c r="E913" s="67" t="s">
        <v>30</v>
      </c>
      <c r="F913" s="67"/>
      <c r="G913" s="41">
        <f>ROUND(SUM(G911:G912),2)</f>
        <v>21.13</v>
      </c>
    </row>
    <row r="914" spans="1:7" x14ac:dyDescent="0.25">
      <c r="A914" s="40"/>
      <c r="B914" s="40"/>
      <c r="C914" s="40"/>
      <c r="D914" s="40"/>
      <c r="E914" s="86" t="s">
        <v>35</v>
      </c>
      <c r="F914" s="86"/>
      <c r="G914" s="33">
        <f>ROUND(G909+G913+G902,2)</f>
        <v>89.74</v>
      </c>
    </row>
    <row r="915" spans="1:7" x14ac:dyDescent="0.25">
      <c r="A915" s="40"/>
      <c r="B915" s="40"/>
      <c r="C915" s="40"/>
      <c r="D915" s="40"/>
      <c r="E915" s="91"/>
      <c r="F915" s="91"/>
      <c r="G915" s="91"/>
    </row>
    <row r="916" spans="1:7" x14ac:dyDescent="0.25">
      <c r="A916" s="64" t="s">
        <v>226</v>
      </c>
      <c r="B916" s="64"/>
      <c r="C916" s="64"/>
      <c r="D916" s="64"/>
      <c r="E916" s="64"/>
      <c r="F916" s="64"/>
      <c r="G916" s="65"/>
    </row>
    <row r="917" spans="1:7" ht="31.5" x14ac:dyDescent="0.25">
      <c r="A917" s="66" t="s">
        <v>59</v>
      </c>
      <c r="B917" s="66"/>
      <c r="C917" s="19" t="s">
        <v>2</v>
      </c>
      <c r="D917" s="19" t="s">
        <v>3</v>
      </c>
      <c r="E917" s="19" t="s">
        <v>4</v>
      </c>
      <c r="F917" s="19" t="s">
        <v>5</v>
      </c>
      <c r="G917" s="20" t="s">
        <v>6</v>
      </c>
    </row>
    <row r="918" spans="1:7" ht="45" x14ac:dyDescent="0.25">
      <c r="A918" s="37" t="s">
        <v>212</v>
      </c>
      <c r="B918" s="36" t="s">
        <v>213</v>
      </c>
      <c r="C918" s="37" t="s">
        <v>8</v>
      </c>
      <c r="D918" s="37" t="s">
        <v>62</v>
      </c>
      <c r="E918" s="38">
        <v>1.83E-2</v>
      </c>
      <c r="F918" s="34">
        <v>35.07</v>
      </c>
      <c r="G918" s="39">
        <f>ROUND((E918*F918),2)</f>
        <v>0.64</v>
      </c>
    </row>
    <row r="919" spans="1:7" ht="45" x14ac:dyDescent="0.25">
      <c r="A919" s="37" t="s">
        <v>214</v>
      </c>
      <c r="B919" s="36" t="s">
        <v>215</v>
      </c>
      <c r="C919" s="37" t="s">
        <v>8</v>
      </c>
      <c r="D919" s="37" t="s">
        <v>65</v>
      </c>
      <c r="E919" s="38">
        <v>1.32E-2</v>
      </c>
      <c r="F919" s="34">
        <v>36.01</v>
      </c>
      <c r="G919" s="39">
        <f>ROUND((E919*F919),2)</f>
        <v>0.48</v>
      </c>
    </row>
    <row r="920" spans="1:7" x14ac:dyDescent="0.25">
      <c r="A920" s="40"/>
      <c r="B920" s="40"/>
      <c r="C920" s="40"/>
      <c r="D920" s="40"/>
      <c r="E920" s="67" t="s">
        <v>66</v>
      </c>
      <c r="F920" s="67"/>
      <c r="G920" s="41">
        <f>ROUND(SUM(G918:G919),2)</f>
        <v>1.1200000000000001</v>
      </c>
    </row>
    <row r="921" spans="1:7" ht="31.5" x14ac:dyDescent="0.25">
      <c r="A921" s="66" t="s">
        <v>1</v>
      </c>
      <c r="B921" s="66"/>
      <c r="C921" s="19" t="s">
        <v>2</v>
      </c>
      <c r="D921" s="19" t="s">
        <v>3</v>
      </c>
      <c r="E921" s="19" t="s">
        <v>4</v>
      </c>
      <c r="F921" s="19" t="s">
        <v>5</v>
      </c>
      <c r="G921" s="20" t="s">
        <v>6</v>
      </c>
    </row>
    <row r="922" spans="1:7" ht="30" x14ac:dyDescent="0.25">
      <c r="A922" s="37">
        <v>40783</v>
      </c>
      <c r="B922" s="36" t="s">
        <v>216</v>
      </c>
      <c r="C922" s="37" t="s">
        <v>8</v>
      </c>
      <c r="D922" s="37" t="s">
        <v>16</v>
      </c>
      <c r="E922" s="38">
        <v>1.05</v>
      </c>
      <c r="F922" s="34">
        <v>39.630000000000003</v>
      </c>
      <c r="G922" s="39">
        <f>ROUND((E922*F922),2)</f>
        <v>41.61</v>
      </c>
    </row>
    <row r="923" spans="1:7" ht="30" x14ac:dyDescent="0.25">
      <c r="A923" s="37">
        <v>5061</v>
      </c>
      <c r="B923" s="36" t="s">
        <v>217</v>
      </c>
      <c r="C923" s="37" t="s">
        <v>8</v>
      </c>
      <c r="D923" s="37" t="s">
        <v>14</v>
      </c>
      <c r="E923" s="38">
        <v>1.2999999999999999E-2</v>
      </c>
      <c r="F923" s="34">
        <v>12</v>
      </c>
      <c r="G923" s="39">
        <f>ROUND((E923*F923),2)</f>
        <v>0.16</v>
      </c>
    </row>
    <row r="924" spans="1:7" ht="45" x14ac:dyDescent="0.25">
      <c r="A924" s="37">
        <v>5104</v>
      </c>
      <c r="B924" s="36" t="s">
        <v>218</v>
      </c>
      <c r="C924" s="37" t="s">
        <v>8</v>
      </c>
      <c r="D924" s="37" t="s">
        <v>14</v>
      </c>
      <c r="E924" s="38">
        <v>2.3999999999999998E-3</v>
      </c>
      <c r="F924" s="34">
        <v>70.180000000000007</v>
      </c>
      <c r="G924" s="39">
        <f>ROUND((E924*F924),2)</f>
        <v>0.17</v>
      </c>
    </row>
    <row r="925" spans="1:7" ht="45" x14ac:dyDescent="0.25">
      <c r="A925" s="37">
        <v>142</v>
      </c>
      <c r="B925" s="36" t="s">
        <v>135</v>
      </c>
      <c r="C925" s="37" t="s">
        <v>8</v>
      </c>
      <c r="D925" s="37" t="s">
        <v>136</v>
      </c>
      <c r="E925" s="38">
        <v>8.1000000000000003E-2</v>
      </c>
      <c r="F925" s="34">
        <v>35.15</v>
      </c>
      <c r="G925" s="39">
        <f>ROUND((E925*F925),2)</f>
        <v>2.85</v>
      </c>
    </row>
    <row r="926" spans="1:7" ht="32.25" customHeight="1" x14ac:dyDescent="0.25">
      <c r="A926" s="37">
        <v>13388</v>
      </c>
      <c r="B926" s="36" t="s">
        <v>219</v>
      </c>
      <c r="C926" s="37" t="s">
        <v>8</v>
      </c>
      <c r="D926" s="37" t="s">
        <v>14</v>
      </c>
      <c r="E926" s="38">
        <v>0.09</v>
      </c>
      <c r="F926" s="34">
        <v>252.27</v>
      </c>
      <c r="G926" s="39">
        <f>ROUND((E926*F926),2)</f>
        <v>22.7</v>
      </c>
    </row>
    <row r="927" spans="1:7" x14ac:dyDescent="0.25">
      <c r="A927" s="40"/>
      <c r="B927" s="40"/>
      <c r="C927" s="40"/>
      <c r="D927" s="40"/>
      <c r="E927" s="67" t="s">
        <v>19</v>
      </c>
      <c r="F927" s="67"/>
      <c r="G927" s="41">
        <f>ROUND(SUM(G922:G926),2)</f>
        <v>67.489999999999995</v>
      </c>
    </row>
    <row r="928" spans="1:7" ht="31.5" x14ac:dyDescent="0.25">
      <c r="A928" s="66" t="s">
        <v>20</v>
      </c>
      <c r="B928" s="66"/>
      <c r="C928" s="19" t="s">
        <v>2</v>
      </c>
      <c r="D928" s="19" t="s">
        <v>3</v>
      </c>
      <c r="E928" s="19" t="s">
        <v>4</v>
      </c>
      <c r="F928" s="19" t="s">
        <v>5</v>
      </c>
      <c r="G928" s="20" t="s">
        <v>6</v>
      </c>
    </row>
    <row r="929" spans="1:7" ht="30" x14ac:dyDescent="0.25">
      <c r="A929" s="37" t="s">
        <v>28</v>
      </c>
      <c r="B929" s="36" t="s">
        <v>70</v>
      </c>
      <c r="C929" s="37" t="s">
        <v>8</v>
      </c>
      <c r="D929" s="37" t="s">
        <v>23</v>
      </c>
      <c r="E929" s="38">
        <v>0.371</v>
      </c>
      <c r="F929" s="34">
        <v>30.74</v>
      </c>
      <c r="G929" s="39">
        <f>ROUND((E929*F929),2)</f>
        <v>11.4</v>
      </c>
    </row>
    <row r="930" spans="1:7" ht="30" x14ac:dyDescent="0.25">
      <c r="A930" s="37" t="s">
        <v>220</v>
      </c>
      <c r="B930" s="36" t="s">
        <v>221</v>
      </c>
      <c r="C930" s="37" t="s">
        <v>8</v>
      </c>
      <c r="D930" s="37" t="s">
        <v>23</v>
      </c>
      <c r="E930" s="38">
        <v>0.27700000000000002</v>
      </c>
      <c r="F930" s="34">
        <v>35.11</v>
      </c>
      <c r="G930" s="39">
        <f>ROUND((E930*F930),2)</f>
        <v>9.73</v>
      </c>
    </row>
    <row r="931" spans="1:7" ht="30.75" customHeight="1" x14ac:dyDescent="0.25">
      <c r="A931" s="40"/>
      <c r="B931" s="40"/>
      <c r="C931" s="40"/>
      <c r="D931" s="40"/>
      <c r="E931" s="67" t="s">
        <v>30</v>
      </c>
      <c r="F931" s="67"/>
      <c r="G931" s="41">
        <f>ROUND(SUM(G929:G930),2)</f>
        <v>21.13</v>
      </c>
    </row>
    <row r="932" spans="1:7" x14ac:dyDescent="0.25">
      <c r="A932" s="40"/>
      <c r="B932" s="40"/>
      <c r="C932" s="40"/>
      <c r="D932" s="40"/>
      <c r="E932" s="86" t="s">
        <v>35</v>
      </c>
      <c r="F932" s="86"/>
      <c r="G932" s="33">
        <f>ROUND(G927+G931+G920,2)</f>
        <v>89.74</v>
      </c>
    </row>
    <row r="933" spans="1:7" x14ac:dyDescent="0.25">
      <c r="A933" s="40"/>
      <c r="B933" s="40"/>
      <c r="C933" s="40"/>
      <c r="D933" s="40"/>
      <c r="E933" s="91"/>
      <c r="F933" s="91"/>
      <c r="G933" s="91"/>
    </row>
    <row r="934" spans="1:7" x14ac:dyDescent="0.25">
      <c r="A934" s="64" t="s">
        <v>227</v>
      </c>
      <c r="B934" s="64"/>
      <c r="C934" s="64"/>
      <c r="D934" s="64"/>
      <c r="E934" s="64"/>
      <c r="F934" s="64"/>
      <c r="G934" s="65"/>
    </row>
    <row r="935" spans="1:7" ht="31.5" x14ac:dyDescent="0.25">
      <c r="A935" s="66" t="s">
        <v>59</v>
      </c>
      <c r="B935" s="66"/>
      <c r="C935" s="19" t="s">
        <v>2</v>
      </c>
      <c r="D935" s="19" t="s">
        <v>3</v>
      </c>
      <c r="E935" s="19" t="s">
        <v>4</v>
      </c>
      <c r="F935" s="19" t="s">
        <v>5</v>
      </c>
      <c r="G935" s="20" t="s">
        <v>6</v>
      </c>
    </row>
    <row r="936" spans="1:7" ht="45" x14ac:dyDescent="0.25">
      <c r="A936" s="37" t="s">
        <v>212</v>
      </c>
      <c r="B936" s="36" t="s">
        <v>213</v>
      </c>
      <c r="C936" s="37" t="s">
        <v>8</v>
      </c>
      <c r="D936" s="37" t="s">
        <v>62</v>
      </c>
      <c r="E936" s="38">
        <v>2.7000000000000001E-3</v>
      </c>
      <c r="F936" s="34">
        <v>35.07</v>
      </c>
      <c r="G936" s="39">
        <f>ROUND((E936*F936),2)</f>
        <v>0.09</v>
      </c>
    </row>
    <row r="937" spans="1:7" ht="45" x14ac:dyDescent="0.25">
      <c r="A937" s="37" t="s">
        <v>214</v>
      </c>
      <c r="B937" s="36" t="s">
        <v>215</v>
      </c>
      <c r="C937" s="37" t="s">
        <v>8</v>
      </c>
      <c r="D937" s="37" t="s">
        <v>65</v>
      </c>
      <c r="E937" s="38">
        <v>2E-3</v>
      </c>
      <c r="F937" s="34">
        <v>36.01</v>
      </c>
      <c r="G937" s="39">
        <f>ROUND((E937*F937),2)</f>
        <v>7.0000000000000007E-2</v>
      </c>
    </row>
    <row r="938" spans="1:7" x14ac:dyDescent="0.25">
      <c r="A938" s="40"/>
      <c r="B938" s="40"/>
      <c r="C938" s="40"/>
      <c r="D938" s="40"/>
      <c r="E938" s="67" t="s">
        <v>66</v>
      </c>
      <c r="F938" s="67"/>
      <c r="G938" s="41">
        <f>ROUND(SUM(G936:G937),2)</f>
        <v>0.16</v>
      </c>
    </row>
    <row r="939" spans="1:7" ht="31.5" x14ac:dyDescent="0.25">
      <c r="A939" s="66" t="s">
        <v>1</v>
      </c>
      <c r="B939" s="66"/>
      <c r="C939" s="19" t="s">
        <v>2</v>
      </c>
      <c r="D939" s="19" t="s">
        <v>3</v>
      </c>
      <c r="E939" s="19" t="s">
        <v>4</v>
      </c>
      <c r="F939" s="19" t="s">
        <v>5</v>
      </c>
      <c r="G939" s="20" t="s">
        <v>6</v>
      </c>
    </row>
    <row r="940" spans="1:7" ht="45" x14ac:dyDescent="0.25">
      <c r="A940" s="37" t="s">
        <v>228</v>
      </c>
      <c r="B940" s="36" t="s">
        <v>229</v>
      </c>
      <c r="C940" s="98" t="s">
        <v>193</v>
      </c>
      <c r="D940" s="37" t="s">
        <v>16</v>
      </c>
      <c r="E940" s="38">
        <v>2</v>
      </c>
      <c r="F940" s="34">
        <v>62.6</v>
      </c>
      <c r="G940" s="39">
        <f>ROUND((E940*F940),2)</f>
        <v>125.2</v>
      </c>
    </row>
    <row r="941" spans="1:7" ht="60" x14ac:dyDescent="0.25">
      <c r="A941" s="37">
        <v>11029</v>
      </c>
      <c r="B941" s="36" t="s">
        <v>230</v>
      </c>
      <c r="C941" s="37" t="s">
        <v>8</v>
      </c>
      <c r="D941" s="37" t="s">
        <v>231</v>
      </c>
      <c r="E941" s="38">
        <v>6</v>
      </c>
      <c r="F941" s="34">
        <v>2.09</v>
      </c>
      <c r="G941" s="39">
        <f>ROUND((E941*F941),2)</f>
        <v>12.54</v>
      </c>
    </row>
    <row r="942" spans="1:7" x14ac:dyDescent="0.25">
      <c r="A942" s="40"/>
      <c r="B942" s="40"/>
      <c r="C942" s="40"/>
      <c r="D942" s="40"/>
      <c r="E942" s="67" t="s">
        <v>19</v>
      </c>
      <c r="F942" s="67"/>
      <c r="G942" s="41">
        <f>ROUND(SUM(G940:G941),2)</f>
        <v>137.74</v>
      </c>
    </row>
    <row r="943" spans="1:7" ht="31.5" x14ac:dyDescent="0.25">
      <c r="A943" s="66" t="s">
        <v>20</v>
      </c>
      <c r="B943" s="66"/>
      <c r="C943" s="19" t="s">
        <v>2</v>
      </c>
      <c r="D943" s="19" t="s">
        <v>3</v>
      </c>
      <c r="E943" s="19" t="s">
        <v>4</v>
      </c>
      <c r="F943" s="19" t="s">
        <v>5</v>
      </c>
      <c r="G943" s="20" t="s">
        <v>6</v>
      </c>
    </row>
    <row r="944" spans="1:7" ht="30" x14ac:dyDescent="0.25">
      <c r="A944" s="37" t="s">
        <v>28</v>
      </c>
      <c r="B944" s="36" t="s">
        <v>70</v>
      </c>
      <c r="C944" s="37" t="s">
        <v>8</v>
      </c>
      <c r="D944" s="37" t="s">
        <v>23</v>
      </c>
      <c r="E944" s="38">
        <v>0.1</v>
      </c>
      <c r="F944" s="34">
        <v>30.74</v>
      </c>
      <c r="G944" s="39">
        <f>ROUND((E944*F944),2)</f>
        <v>3.07</v>
      </c>
    </row>
    <row r="945" spans="1:7" ht="30" x14ac:dyDescent="0.25">
      <c r="A945" s="37" t="s">
        <v>220</v>
      </c>
      <c r="B945" s="36" t="s">
        <v>221</v>
      </c>
      <c r="C945" s="37" t="s">
        <v>8</v>
      </c>
      <c r="D945" s="37" t="s">
        <v>23</v>
      </c>
      <c r="E945" s="38">
        <v>0.1</v>
      </c>
      <c r="F945" s="34">
        <v>35.11</v>
      </c>
      <c r="G945" s="39">
        <f>ROUND((E945*F945),2)</f>
        <v>3.51</v>
      </c>
    </row>
    <row r="946" spans="1:7" ht="30.75" customHeight="1" x14ac:dyDescent="0.25">
      <c r="A946" s="40"/>
      <c r="B946" s="40"/>
      <c r="C946" s="40"/>
      <c r="D946" s="40"/>
      <c r="E946" s="67" t="s">
        <v>30</v>
      </c>
      <c r="F946" s="67"/>
      <c r="G946" s="41">
        <f>ROUND(SUM(G944:G945),2)</f>
        <v>6.58</v>
      </c>
    </row>
    <row r="947" spans="1:7" x14ac:dyDescent="0.25">
      <c r="A947" s="40"/>
      <c r="B947" s="40"/>
      <c r="C947" s="40"/>
      <c r="D947" s="40"/>
      <c r="E947" s="86" t="s">
        <v>35</v>
      </c>
      <c r="F947" s="86"/>
      <c r="G947" s="33">
        <f>ROUND(G942+G946+G938,2)</f>
        <v>144.47999999999999</v>
      </c>
    </row>
    <row r="948" spans="1:7" x14ac:dyDescent="0.25">
      <c r="A948" s="40"/>
      <c r="B948" s="40"/>
      <c r="C948" s="40"/>
      <c r="D948" s="40"/>
      <c r="E948" s="91"/>
      <c r="F948" s="91"/>
      <c r="G948" s="91"/>
    </row>
    <row r="949" spans="1:7" x14ac:dyDescent="0.25">
      <c r="A949" s="64" t="s">
        <v>232</v>
      </c>
      <c r="B949" s="64"/>
      <c r="C949" s="64"/>
      <c r="D949" s="64"/>
      <c r="E949" s="64"/>
      <c r="F949" s="64"/>
      <c r="G949" s="65"/>
    </row>
    <row r="950" spans="1:7" ht="31.5" x14ac:dyDescent="0.25">
      <c r="A950" s="66" t="s">
        <v>59</v>
      </c>
      <c r="B950" s="66"/>
      <c r="C950" s="19" t="s">
        <v>2</v>
      </c>
      <c r="D950" s="19" t="s">
        <v>3</v>
      </c>
      <c r="E950" s="19" t="s">
        <v>4</v>
      </c>
      <c r="F950" s="19" t="s">
        <v>5</v>
      </c>
      <c r="G950" s="20" t="s">
        <v>6</v>
      </c>
    </row>
    <row r="951" spans="1:7" ht="45" x14ac:dyDescent="0.25">
      <c r="A951" s="37" t="s">
        <v>212</v>
      </c>
      <c r="B951" s="36" t="s">
        <v>213</v>
      </c>
      <c r="C951" s="37" t="s">
        <v>8</v>
      </c>
      <c r="D951" s="37" t="s">
        <v>62</v>
      </c>
      <c r="E951" s="38">
        <v>1.83E-2</v>
      </c>
      <c r="F951" s="34">
        <v>35.07</v>
      </c>
      <c r="G951" s="39">
        <f>ROUND((E951*F951),2)</f>
        <v>0.64</v>
      </c>
    </row>
    <row r="952" spans="1:7" ht="45" x14ac:dyDescent="0.25">
      <c r="A952" s="37" t="s">
        <v>214</v>
      </c>
      <c r="B952" s="36" t="s">
        <v>215</v>
      </c>
      <c r="C952" s="37" t="s">
        <v>8</v>
      </c>
      <c r="D952" s="37" t="s">
        <v>65</v>
      </c>
      <c r="E952" s="38">
        <v>1.32E-2</v>
      </c>
      <c r="F952" s="34">
        <v>36.01</v>
      </c>
      <c r="G952" s="39">
        <f>ROUND((E952*F952),2)</f>
        <v>0.48</v>
      </c>
    </row>
    <row r="953" spans="1:7" x14ac:dyDescent="0.25">
      <c r="A953" s="40"/>
      <c r="B953" s="40"/>
      <c r="C953" s="40"/>
      <c r="D953" s="40"/>
      <c r="E953" s="67" t="s">
        <v>66</v>
      </c>
      <c r="F953" s="67"/>
      <c r="G953" s="41">
        <f>ROUND(SUM(G951:G952),2)</f>
        <v>1.1200000000000001</v>
      </c>
    </row>
    <row r="954" spans="1:7" ht="31.5" x14ac:dyDescent="0.25">
      <c r="A954" s="66" t="s">
        <v>1</v>
      </c>
      <c r="B954" s="66"/>
      <c r="C954" s="19" t="s">
        <v>2</v>
      </c>
      <c r="D954" s="19" t="s">
        <v>3</v>
      </c>
      <c r="E954" s="19" t="s">
        <v>4</v>
      </c>
      <c r="F954" s="19" t="s">
        <v>5</v>
      </c>
      <c r="G954" s="20" t="s">
        <v>6</v>
      </c>
    </row>
    <row r="955" spans="1:7" ht="30" x14ac:dyDescent="0.25">
      <c r="A955" s="37">
        <v>5061</v>
      </c>
      <c r="B955" s="36" t="s">
        <v>217</v>
      </c>
      <c r="C955" s="37" t="s">
        <v>8</v>
      </c>
      <c r="D955" s="37" t="s">
        <v>14</v>
      </c>
      <c r="E955" s="38">
        <v>6.0000000000000001E-3</v>
      </c>
      <c r="F955" s="34">
        <v>12</v>
      </c>
      <c r="G955" s="39">
        <f>ROUND((E955*F955),2)</f>
        <v>7.0000000000000007E-2</v>
      </c>
    </row>
    <row r="956" spans="1:7" ht="45" x14ac:dyDescent="0.25">
      <c r="A956" s="37">
        <v>5104</v>
      </c>
      <c r="B956" s="36" t="s">
        <v>218</v>
      </c>
      <c r="C956" s="37" t="s">
        <v>8</v>
      </c>
      <c r="D956" s="37" t="s">
        <v>14</v>
      </c>
      <c r="E956" s="38">
        <v>1.1999999999999999E-3</v>
      </c>
      <c r="F956" s="34">
        <v>70.180000000000007</v>
      </c>
      <c r="G956" s="39">
        <f>ROUND((E956*F956),2)</f>
        <v>0.08</v>
      </c>
    </row>
    <row r="957" spans="1:7" ht="30" x14ac:dyDescent="0.25">
      <c r="A957" s="37">
        <v>40873</v>
      </c>
      <c r="B957" s="36" t="s">
        <v>233</v>
      </c>
      <c r="C957" s="37" t="s">
        <v>8</v>
      </c>
      <c r="D957" s="37" t="s">
        <v>16</v>
      </c>
      <c r="E957" s="38">
        <v>1.05</v>
      </c>
      <c r="F957" s="34">
        <v>21.99</v>
      </c>
      <c r="G957" s="39">
        <f>ROUND((E957*F957),2)</f>
        <v>23.09</v>
      </c>
    </row>
    <row r="958" spans="1:7" ht="45" x14ac:dyDescent="0.25">
      <c r="A958" s="37">
        <v>142</v>
      </c>
      <c r="B958" s="36" t="s">
        <v>135</v>
      </c>
      <c r="C958" s="37" t="s">
        <v>8</v>
      </c>
      <c r="D958" s="37" t="s">
        <v>136</v>
      </c>
      <c r="E958" s="38">
        <v>0.19800000000000001</v>
      </c>
      <c r="F958" s="34">
        <v>35.15</v>
      </c>
      <c r="G958" s="39">
        <f>ROUND((E958*F958),2)</f>
        <v>6.96</v>
      </c>
    </row>
    <row r="959" spans="1:7" x14ac:dyDescent="0.25">
      <c r="A959" s="37">
        <v>13388</v>
      </c>
      <c r="B959" s="36" t="s">
        <v>219</v>
      </c>
      <c r="C959" s="37" t="s">
        <v>8</v>
      </c>
      <c r="D959" s="37" t="s">
        <v>14</v>
      </c>
      <c r="E959" s="38">
        <v>4.4999999999999998E-2</v>
      </c>
      <c r="F959" s="34">
        <v>252.27</v>
      </c>
      <c r="G959" s="39">
        <f>ROUND((E959*F959),2)</f>
        <v>11.35</v>
      </c>
    </row>
    <row r="960" spans="1:7" x14ac:dyDescent="0.25">
      <c r="A960" s="40"/>
      <c r="B960" s="40"/>
      <c r="C960" s="40"/>
      <c r="D960" s="40"/>
      <c r="E960" s="67" t="s">
        <v>19</v>
      </c>
      <c r="F960" s="67"/>
      <c r="G960" s="41">
        <f>ROUND(SUM(G955:G959),2)</f>
        <v>41.55</v>
      </c>
    </row>
    <row r="961" spans="1:7" ht="31.5" x14ac:dyDescent="0.25">
      <c r="A961" s="66" t="s">
        <v>20</v>
      </c>
      <c r="B961" s="66"/>
      <c r="C961" s="19" t="s">
        <v>2</v>
      </c>
      <c r="D961" s="19" t="s">
        <v>3</v>
      </c>
      <c r="E961" s="19" t="s">
        <v>4</v>
      </c>
      <c r="F961" s="19" t="s">
        <v>5</v>
      </c>
      <c r="G961" s="20" t="s">
        <v>6</v>
      </c>
    </row>
    <row r="962" spans="1:7" ht="30" x14ac:dyDescent="0.25">
      <c r="A962" s="37" t="s">
        <v>28</v>
      </c>
      <c r="B962" s="36" t="s">
        <v>70</v>
      </c>
      <c r="C962" s="37" t="s">
        <v>8</v>
      </c>
      <c r="D962" s="37" t="s">
        <v>23</v>
      </c>
      <c r="E962" s="38">
        <v>0.20699999999999999</v>
      </c>
      <c r="F962" s="34">
        <v>30.74</v>
      </c>
      <c r="G962" s="39">
        <f>ROUND((E962*F962),2)</f>
        <v>6.36</v>
      </c>
    </row>
    <row r="963" spans="1:7" ht="19.5" customHeight="1" x14ac:dyDescent="0.25">
      <c r="A963" s="37" t="s">
        <v>220</v>
      </c>
      <c r="B963" s="36" t="s">
        <v>221</v>
      </c>
      <c r="C963" s="49" t="s">
        <v>8</v>
      </c>
      <c r="D963" s="49" t="s">
        <v>23</v>
      </c>
      <c r="E963" s="50">
        <v>0.112</v>
      </c>
      <c r="F963" s="51">
        <v>35.11</v>
      </c>
      <c r="G963" s="39">
        <f>ROUND((E963*F963),2)</f>
        <v>3.93</v>
      </c>
    </row>
    <row r="964" spans="1:7" ht="15" customHeight="1" x14ac:dyDescent="0.25">
      <c r="A964" s="40"/>
      <c r="B964" s="40"/>
      <c r="C964" s="99" t="s">
        <v>30</v>
      </c>
      <c r="D964" s="100"/>
      <c r="E964" s="100"/>
      <c r="F964" s="101"/>
      <c r="G964" s="48">
        <f>ROUND(SUM(G962:G963),2)</f>
        <v>10.29</v>
      </c>
    </row>
    <row r="965" spans="1:7" x14ac:dyDescent="0.25">
      <c r="A965" s="40"/>
      <c r="B965" s="40"/>
      <c r="C965" s="40"/>
      <c r="D965" s="40"/>
      <c r="E965" s="93" t="s">
        <v>35</v>
      </c>
      <c r="F965" s="93"/>
      <c r="G965" s="33">
        <f>ROUND(G960+G964+G953,2)</f>
        <v>52.96</v>
      </c>
    </row>
    <row r="966" spans="1:7" x14ac:dyDescent="0.25">
      <c r="A966" s="64" t="s">
        <v>234</v>
      </c>
      <c r="B966" s="64"/>
      <c r="C966" s="64"/>
      <c r="D966" s="64"/>
      <c r="E966" s="64"/>
      <c r="F966" s="64"/>
      <c r="G966" s="65"/>
    </row>
    <row r="967" spans="1:7" ht="31.5" x14ac:dyDescent="0.25">
      <c r="A967" s="66" t="s">
        <v>59</v>
      </c>
      <c r="B967" s="66"/>
      <c r="C967" s="19" t="s">
        <v>2</v>
      </c>
      <c r="D967" s="19" t="s">
        <v>3</v>
      </c>
      <c r="E967" s="19" t="s">
        <v>4</v>
      </c>
      <c r="F967" s="19" t="s">
        <v>5</v>
      </c>
      <c r="G967" s="20" t="s">
        <v>6</v>
      </c>
    </row>
    <row r="968" spans="1:7" ht="45" x14ac:dyDescent="0.25">
      <c r="A968" s="37" t="s">
        <v>212</v>
      </c>
      <c r="B968" s="36" t="s">
        <v>213</v>
      </c>
      <c r="C968" s="37" t="s">
        <v>8</v>
      </c>
      <c r="D968" s="37" t="s">
        <v>62</v>
      </c>
      <c r="E968" s="38">
        <v>1.83E-2</v>
      </c>
      <c r="F968" s="34">
        <v>35.07</v>
      </c>
      <c r="G968" s="39">
        <f>ROUND((E968*F968),2)</f>
        <v>0.64</v>
      </c>
    </row>
    <row r="969" spans="1:7" ht="45" x14ac:dyDescent="0.25">
      <c r="A969" s="37" t="s">
        <v>214</v>
      </c>
      <c r="B969" s="36" t="s">
        <v>215</v>
      </c>
      <c r="C969" s="37" t="s">
        <v>8</v>
      </c>
      <c r="D969" s="37" t="s">
        <v>65</v>
      </c>
      <c r="E969" s="38">
        <v>1.32E-2</v>
      </c>
      <c r="F969" s="34">
        <v>36.01</v>
      </c>
      <c r="G969" s="39">
        <f>ROUND((E969*F969),2)</f>
        <v>0.48</v>
      </c>
    </row>
    <row r="970" spans="1:7" x14ac:dyDescent="0.25">
      <c r="A970" s="40"/>
      <c r="B970" s="40"/>
      <c r="C970" s="40"/>
      <c r="D970" s="40"/>
      <c r="E970" s="67" t="s">
        <v>66</v>
      </c>
      <c r="F970" s="67"/>
      <c r="G970" s="41">
        <f>ROUND(SUM(G968:G969),2)</f>
        <v>1.1200000000000001</v>
      </c>
    </row>
    <row r="971" spans="1:7" ht="31.5" x14ac:dyDescent="0.25">
      <c r="A971" s="66" t="s">
        <v>1</v>
      </c>
      <c r="B971" s="66"/>
      <c r="C971" s="19" t="s">
        <v>2</v>
      </c>
      <c r="D971" s="19" t="s">
        <v>3</v>
      </c>
      <c r="E971" s="19" t="s">
        <v>4</v>
      </c>
      <c r="F971" s="19" t="s">
        <v>5</v>
      </c>
      <c r="G971" s="20" t="s">
        <v>6</v>
      </c>
    </row>
    <row r="972" spans="1:7" ht="30" x14ac:dyDescent="0.25">
      <c r="A972" s="37">
        <v>5061</v>
      </c>
      <c r="B972" s="36" t="s">
        <v>217</v>
      </c>
      <c r="C972" s="37" t="s">
        <v>8</v>
      </c>
      <c r="D972" s="37" t="s">
        <v>14</v>
      </c>
      <c r="E972" s="38">
        <v>6.0000000000000001E-3</v>
      </c>
      <c r="F972" s="34">
        <v>12</v>
      </c>
      <c r="G972" s="39">
        <f>ROUND((E972*F972),2)</f>
        <v>7.0000000000000007E-2</v>
      </c>
    </row>
    <row r="973" spans="1:7" ht="45" x14ac:dyDescent="0.25">
      <c r="A973" s="37">
        <v>5104</v>
      </c>
      <c r="B973" s="36" t="s">
        <v>218</v>
      </c>
      <c r="C973" s="37" t="s">
        <v>8</v>
      </c>
      <c r="D973" s="37" t="s">
        <v>14</v>
      </c>
      <c r="E973" s="38">
        <v>1.1999999999999999E-3</v>
      </c>
      <c r="F973" s="34">
        <v>70.180000000000007</v>
      </c>
      <c r="G973" s="39">
        <f>ROUND((E973*F973),2)</f>
        <v>0.08</v>
      </c>
    </row>
    <row r="974" spans="1:7" ht="30" x14ac:dyDescent="0.25">
      <c r="A974" s="37">
        <v>40873</v>
      </c>
      <c r="B974" s="36" t="s">
        <v>233</v>
      </c>
      <c r="C974" s="37" t="s">
        <v>8</v>
      </c>
      <c r="D974" s="37" t="s">
        <v>16</v>
      </c>
      <c r="E974" s="38">
        <v>1.05</v>
      </c>
      <c r="F974" s="34">
        <v>21.99</v>
      </c>
      <c r="G974" s="39">
        <f>ROUND((E974*F974),2)</f>
        <v>23.09</v>
      </c>
    </row>
    <row r="975" spans="1:7" ht="45" x14ac:dyDescent="0.25">
      <c r="A975" s="37">
        <v>142</v>
      </c>
      <c r="B975" s="36" t="s">
        <v>135</v>
      </c>
      <c r="C975" s="37" t="s">
        <v>8</v>
      </c>
      <c r="D975" s="37" t="s">
        <v>136</v>
      </c>
      <c r="E975" s="38">
        <v>0.19800000000000001</v>
      </c>
      <c r="F975" s="34">
        <v>35.15</v>
      </c>
      <c r="G975" s="39">
        <f>ROUND((E975*F975),2)</f>
        <v>6.96</v>
      </c>
    </row>
    <row r="976" spans="1:7" x14ac:dyDescent="0.25">
      <c r="A976" s="37">
        <v>13388</v>
      </c>
      <c r="B976" s="36" t="s">
        <v>219</v>
      </c>
      <c r="C976" s="37" t="s">
        <v>8</v>
      </c>
      <c r="D976" s="37" t="s">
        <v>14</v>
      </c>
      <c r="E976" s="38">
        <v>4.4999999999999998E-2</v>
      </c>
      <c r="F976" s="34">
        <v>252.27</v>
      </c>
      <c r="G976" s="39">
        <f>ROUND((E976*F976),2)</f>
        <v>11.35</v>
      </c>
    </row>
    <row r="977" spans="1:7" x14ac:dyDescent="0.25">
      <c r="A977" s="40"/>
      <c r="B977" s="40"/>
      <c r="C977" s="40"/>
      <c r="D977" s="40"/>
      <c r="E977" s="67" t="s">
        <v>19</v>
      </c>
      <c r="F977" s="67"/>
      <c r="G977" s="41">
        <f>ROUND(SUM(G972:G976),2)</f>
        <v>41.55</v>
      </c>
    </row>
    <row r="978" spans="1:7" ht="31.5" x14ac:dyDescent="0.25">
      <c r="A978" s="66" t="s">
        <v>20</v>
      </c>
      <c r="B978" s="66"/>
      <c r="C978" s="19" t="s">
        <v>2</v>
      </c>
      <c r="D978" s="19" t="s">
        <v>3</v>
      </c>
      <c r="E978" s="19" t="s">
        <v>4</v>
      </c>
      <c r="F978" s="19" t="s">
        <v>5</v>
      </c>
      <c r="G978" s="20" t="s">
        <v>6</v>
      </c>
    </row>
    <row r="979" spans="1:7" ht="30" x14ac:dyDescent="0.25">
      <c r="A979" s="37" t="s">
        <v>28</v>
      </c>
      <c r="B979" s="36" t="s">
        <v>70</v>
      </c>
      <c r="C979" s="37" t="s">
        <v>8</v>
      </c>
      <c r="D979" s="37" t="s">
        <v>23</v>
      </c>
      <c r="E979" s="43">
        <v>0.20699999999999999</v>
      </c>
      <c r="F979" s="34">
        <v>30.74</v>
      </c>
      <c r="G979" s="39">
        <f>ROUND((E979*F979),2)</f>
        <v>6.36</v>
      </c>
    </row>
    <row r="980" spans="1:7" ht="30" x14ac:dyDescent="0.25">
      <c r="A980" s="37" t="s">
        <v>220</v>
      </c>
      <c r="B980" s="36" t="s">
        <v>221</v>
      </c>
      <c r="C980" s="37" t="s">
        <v>8</v>
      </c>
      <c r="D980" s="37" t="s">
        <v>23</v>
      </c>
      <c r="E980" s="43">
        <v>0.112</v>
      </c>
      <c r="F980" s="34">
        <v>35.11</v>
      </c>
      <c r="G980" s="39">
        <f>ROUND((E980*F980),2)</f>
        <v>3.93</v>
      </c>
    </row>
    <row r="981" spans="1:7" ht="30.75" customHeight="1" x14ac:dyDescent="0.25">
      <c r="A981" s="40"/>
      <c r="B981" s="40"/>
      <c r="C981" s="40"/>
      <c r="D981" s="40"/>
      <c r="E981" s="92" t="s">
        <v>30</v>
      </c>
      <c r="F981" s="92"/>
      <c r="G981" s="41">
        <f>ROUND(SUM(G979:G980),2)</f>
        <v>10.29</v>
      </c>
    </row>
    <row r="982" spans="1:7" x14ac:dyDescent="0.25">
      <c r="A982" s="40"/>
      <c r="B982" s="40"/>
      <c r="C982" s="40"/>
      <c r="D982" s="40"/>
      <c r="E982" s="86" t="s">
        <v>35</v>
      </c>
      <c r="F982" s="86"/>
      <c r="G982" s="33">
        <f>ROUND(G977+G981+G970,2)</f>
        <v>52.96</v>
      </c>
    </row>
    <row r="983" spans="1:7" x14ac:dyDescent="0.25">
      <c r="A983" s="40"/>
      <c r="B983" s="40"/>
      <c r="C983" s="40"/>
      <c r="D983" s="40"/>
      <c r="E983" s="91"/>
      <c r="F983" s="91"/>
      <c r="G983" s="91"/>
    </row>
    <row r="984" spans="1:7" x14ac:dyDescent="0.25">
      <c r="A984" s="64" t="s">
        <v>235</v>
      </c>
      <c r="B984" s="64"/>
      <c r="C984" s="64"/>
      <c r="D984" s="64"/>
      <c r="E984" s="64"/>
      <c r="F984" s="64"/>
      <c r="G984" s="65"/>
    </row>
    <row r="985" spans="1:7" ht="31.5" x14ac:dyDescent="0.25">
      <c r="A985" s="66" t="s">
        <v>59</v>
      </c>
      <c r="B985" s="66"/>
      <c r="C985" s="19" t="s">
        <v>2</v>
      </c>
      <c r="D985" s="19" t="s">
        <v>3</v>
      </c>
      <c r="E985" s="19" t="s">
        <v>4</v>
      </c>
      <c r="F985" s="19" t="s">
        <v>5</v>
      </c>
      <c r="G985" s="20" t="s">
        <v>6</v>
      </c>
    </row>
    <row r="986" spans="1:7" ht="45" x14ac:dyDescent="0.25">
      <c r="A986" s="37" t="s">
        <v>212</v>
      </c>
      <c r="B986" s="36" t="s">
        <v>213</v>
      </c>
      <c r="C986" s="37" t="s">
        <v>8</v>
      </c>
      <c r="D986" s="37" t="s">
        <v>62</v>
      </c>
      <c r="E986" s="38">
        <v>1.83E-2</v>
      </c>
      <c r="F986" s="34">
        <v>35.07</v>
      </c>
      <c r="G986" s="39">
        <f>ROUND((E986*F986),2)</f>
        <v>0.64</v>
      </c>
    </row>
    <row r="987" spans="1:7" ht="45" x14ac:dyDescent="0.25">
      <c r="A987" s="37" t="s">
        <v>214</v>
      </c>
      <c r="B987" s="36" t="s">
        <v>215</v>
      </c>
      <c r="C987" s="37" t="s">
        <v>8</v>
      </c>
      <c r="D987" s="37" t="s">
        <v>65</v>
      </c>
      <c r="E987" s="38">
        <v>1.32E-2</v>
      </c>
      <c r="F987" s="34">
        <v>36.01</v>
      </c>
      <c r="G987" s="39">
        <f>ROUND((E987*F987),2)</f>
        <v>0.48</v>
      </c>
    </row>
    <row r="988" spans="1:7" x14ac:dyDescent="0.25">
      <c r="A988" s="40"/>
      <c r="B988" s="40"/>
      <c r="C988" s="40"/>
      <c r="D988" s="40"/>
      <c r="E988" s="67" t="s">
        <v>66</v>
      </c>
      <c r="F988" s="67"/>
      <c r="G988" s="41">
        <f>ROUND(SUM(G986:G987),2)</f>
        <v>1.1200000000000001</v>
      </c>
    </row>
    <row r="989" spans="1:7" ht="31.5" x14ac:dyDescent="0.25">
      <c r="A989" s="66" t="s">
        <v>1</v>
      </c>
      <c r="B989" s="66"/>
      <c r="C989" s="19" t="s">
        <v>2</v>
      </c>
      <c r="D989" s="19" t="s">
        <v>3</v>
      </c>
      <c r="E989" s="19" t="s">
        <v>4</v>
      </c>
      <c r="F989" s="19" t="s">
        <v>5</v>
      </c>
      <c r="G989" s="20" t="s">
        <v>6</v>
      </c>
    </row>
    <row r="990" spans="1:7" ht="30" x14ac:dyDescent="0.25">
      <c r="A990" s="37">
        <v>5061</v>
      </c>
      <c r="B990" s="36" t="s">
        <v>217</v>
      </c>
      <c r="C990" s="37" t="s">
        <v>8</v>
      </c>
      <c r="D990" s="37" t="s">
        <v>14</v>
      </c>
      <c r="E990" s="38">
        <v>6.0000000000000001E-3</v>
      </c>
      <c r="F990" s="34">
        <v>12</v>
      </c>
      <c r="G990" s="39">
        <f>ROUND((E990*F990),2)</f>
        <v>7.0000000000000007E-2</v>
      </c>
    </row>
    <row r="991" spans="1:7" ht="45" x14ac:dyDescent="0.25">
      <c r="A991" s="37">
        <v>5104</v>
      </c>
      <c r="B991" s="36" t="s">
        <v>218</v>
      </c>
      <c r="C991" s="37" t="s">
        <v>8</v>
      </c>
      <c r="D991" s="37" t="s">
        <v>14</v>
      </c>
      <c r="E991" s="38">
        <v>1.1999999999999999E-3</v>
      </c>
      <c r="F991" s="34">
        <v>70.180000000000007</v>
      </c>
      <c r="G991" s="39">
        <f>ROUND((E991*F991),2)</f>
        <v>0.08</v>
      </c>
    </row>
    <row r="992" spans="1:7" ht="30" x14ac:dyDescent="0.25">
      <c r="A992" s="37">
        <v>40873</v>
      </c>
      <c r="B992" s="36" t="s">
        <v>233</v>
      </c>
      <c r="C992" s="37" t="s">
        <v>8</v>
      </c>
      <c r="D992" s="37" t="s">
        <v>16</v>
      </c>
      <c r="E992" s="38">
        <v>1.05</v>
      </c>
      <c r="F992" s="34">
        <v>21.99</v>
      </c>
      <c r="G992" s="39">
        <f>ROUND((E992*F992),2)</f>
        <v>23.09</v>
      </c>
    </row>
    <row r="993" spans="1:7" ht="45" x14ac:dyDescent="0.25">
      <c r="A993" s="37">
        <v>142</v>
      </c>
      <c r="B993" s="36" t="s">
        <v>135</v>
      </c>
      <c r="C993" s="37" t="s">
        <v>8</v>
      </c>
      <c r="D993" s="37" t="s">
        <v>136</v>
      </c>
      <c r="E993" s="38">
        <v>0.19800000000000001</v>
      </c>
      <c r="F993" s="34">
        <v>35.15</v>
      </c>
      <c r="G993" s="39">
        <f>ROUND((E993*F993),2)</f>
        <v>6.96</v>
      </c>
    </row>
    <row r="994" spans="1:7" x14ac:dyDescent="0.25">
      <c r="A994" s="37">
        <v>13388</v>
      </c>
      <c r="B994" s="36" t="s">
        <v>219</v>
      </c>
      <c r="C994" s="37" t="s">
        <v>8</v>
      </c>
      <c r="D994" s="37" t="s">
        <v>14</v>
      </c>
      <c r="E994" s="38">
        <v>4.4999999999999998E-2</v>
      </c>
      <c r="F994" s="34">
        <v>252.27</v>
      </c>
      <c r="G994" s="39">
        <f>ROUND((E994*F994),2)</f>
        <v>11.35</v>
      </c>
    </row>
    <row r="995" spans="1:7" x14ac:dyDescent="0.25">
      <c r="A995" s="40"/>
      <c r="B995" s="40"/>
      <c r="C995" s="40"/>
      <c r="D995" s="40"/>
      <c r="E995" s="67" t="s">
        <v>19</v>
      </c>
      <c r="F995" s="67"/>
      <c r="G995" s="41">
        <f>ROUND(SUM(G990:G994),2)</f>
        <v>41.55</v>
      </c>
    </row>
    <row r="996" spans="1:7" ht="31.5" x14ac:dyDescent="0.25">
      <c r="A996" s="66" t="s">
        <v>20</v>
      </c>
      <c r="B996" s="66"/>
      <c r="C996" s="19" t="s">
        <v>2</v>
      </c>
      <c r="D996" s="19" t="s">
        <v>3</v>
      </c>
      <c r="E996" s="19" t="s">
        <v>4</v>
      </c>
      <c r="F996" s="19" t="s">
        <v>5</v>
      </c>
      <c r="G996" s="20" t="s">
        <v>6</v>
      </c>
    </row>
    <row r="997" spans="1:7" ht="30" x14ac:dyDescent="0.25">
      <c r="A997" s="37" t="s">
        <v>28</v>
      </c>
      <c r="B997" s="36" t="s">
        <v>70</v>
      </c>
      <c r="C997" s="37" t="s">
        <v>8</v>
      </c>
      <c r="D997" s="37" t="s">
        <v>23</v>
      </c>
      <c r="E997" s="38">
        <v>0.20699999999999999</v>
      </c>
      <c r="F997" s="34">
        <v>30.74</v>
      </c>
      <c r="G997" s="39">
        <f>ROUND((E997*F997),2)</f>
        <v>6.36</v>
      </c>
    </row>
    <row r="998" spans="1:7" ht="30" x14ac:dyDescent="0.25">
      <c r="A998" s="37" t="s">
        <v>220</v>
      </c>
      <c r="B998" s="36" t="s">
        <v>221</v>
      </c>
      <c r="C998" s="37" t="s">
        <v>8</v>
      </c>
      <c r="D998" s="37" t="s">
        <v>23</v>
      </c>
      <c r="E998" s="38">
        <v>0.112</v>
      </c>
      <c r="F998" s="34">
        <v>35.11</v>
      </c>
      <c r="G998" s="39">
        <f>ROUND((E998*F998),2)</f>
        <v>3.93</v>
      </c>
    </row>
    <row r="999" spans="1:7" ht="33" customHeight="1" x14ac:dyDescent="0.25">
      <c r="A999" s="40"/>
      <c r="B999" s="40"/>
      <c r="C999" s="40"/>
      <c r="D999" s="40"/>
      <c r="E999" s="67" t="s">
        <v>30</v>
      </c>
      <c r="F999" s="67"/>
      <c r="G999" s="41">
        <f>ROUND(SUM(G997:G998),2)</f>
        <v>10.29</v>
      </c>
    </row>
    <row r="1000" spans="1:7" x14ac:dyDescent="0.25">
      <c r="A1000" s="40"/>
      <c r="B1000" s="40"/>
      <c r="C1000" s="40"/>
      <c r="D1000" s="40"/>
      <c r="E1000" s="86" t="s">
        <v>35</v>
      </c>
      <c r="F1000" s="86"/>
      <c r="G1000" s="33">
        <f>ROUND(G995+G999+G988,2)</f>
        <v>52.96</v>
      </c>
    </row>
    <row r="1001" spans="1:7" x14ac:dyDescent="0.25">
      <c r="A1001" s="40"/>
      <c r="B1001" s="40"/>
      <c r="C1001" s="40"/>
      <c r="D1001" s="40"/>
      <c r="E1001" s="91"/>
      <c r="F1001" s="91"/>
      <c r="G1001" s="91"/>
    </row>
    <row r="1002" spans="1:7" x14ac:dyDescent="0.25">
      <c r="A1002" s="64" t="s">
        <v>236</v>
      </c>
      <c r="B1002" s="64"/>
      <c r="C1002" s="64"/>
      <c r="D1002" s="64"/>
      <c r="E1002" s="64"/>
      <c r="F1002" s="64"/>
      <c r="G1002" s="65"/>
    </row>
    <row r="1003" spans="1:7" ht="31.5" x14ac:dyDescent="0.25">
      <c r="A1003" s="66" t="s">
        <v>59</v>
      </c>
      <c r="B1003" s="66"/>
      <c r="C1003" s="19" t="s">
        <v>2</v>
      </c>
      <c r="D1003" s="19" t="s">
        <v>3</v>
      </c>
      <c r="E1003" s="19" t="s">
        <v>4</v>
      </c>
      <c r="F1003" s="19" t="s">
        <v>5</v>
      </c>
      <c r="G1003" s="20" t="s">
        <v>6</v>
      </c>
    </row>
    <row r="1004" spans="1:7" ht="45" x14ac:dyDescent="0.25">
      <c r="A1004" s="37" t="s">
        <v>212</v>
      </c>
      <c r="B1004" s="36" t="s">
        <v>213</v>
      </c>
      <c r="C1004" s="37" t="s">
        <v>8</v>
      </c>
      <c r="D1004" s="37" t="s">
        <v>62</v>
      </c>
      <c r="E1004" s="38">
        <v>1.83E-2</v>
      </c>
      <c r="F1004" s="34">
        <v>35.07</v>
      </c>
      <c r="G1004" s="39">
        <f>ROUND((E1004*F1004),2)</f>
        <v>0.64</v>
      </c>
    </row>
    <row r="1005" spans="1:7" ht="45" x14ac:dyDescent="0.25">
      <c r="A1005" s="37" t="s">
        <v>214</v>
      </c>
      <c r="B1005" s="36" t="s">
        <v>215</v>
      </c>
      <c r="C1005" s="37" t="s">
        <v>8</v>
      </c>
      <c r="D1005" s="37" t="s">
        <v>65</v>
      </c>
      <c r="E1005" s="38">
        <v>1.32E-2</v>
      </c>
      <c r="F1005" s="34">
        <v>36.01</v>
      </c>
      <c r="G1005" s="39">
        <f>ROUND((E1005*F1005),2)</f>
        <v>0.48</v>
      </c>
    </row>
    <row r="1006" spans="1:7" x14ac:dyDescent="0.25">
      <c r="A1006" s="40"/>
      <c r="B1006" s="40"/>
      <c r="C1006" s="40"/>
      <c r="D1006" s="40"/>
      <c r="E1006" s="67" t="s">
        <v>66</v>
      </c>
      <c r="F1006" s="67"/>
      <c r="G1006" s="41">
        <f>ROUND(SUM(G1004:G1005),2)</f>
        <v>1.1200000000000001</v>
      </c>
    </row>
    <row r="1007" spans="1:7" ht="31.5" x14ac:dyDescent="0.25">
      <c r="A1007" s="66" t="s">
        <v>1</v>
      </c>
      <c r="B1007" s="66"/>
      <c r="C1007" s="19" t="s">
        <v>2</v>
      </c>
      <c r="D1007" s="19" t="s">
        <v>3</v>
      </c>
      <c r="E1007" s="19" t="s">
        <v>4</v>
      </c>
      <c r="F1007" s="19" t="s">
        <v>5</v>
      </c>
      <c r="G1007" s="20" t="s">
        <v>6</v>
      </c>
    </row>
    <row r="1008" spans="1:7" ht="30" x14ac:dyDescent="0.25">
      <c r="A1008" s="37">
        <v>5061</v>
      </c>
      <c r="B1008" s="36" t="s">
        <v>217</v>
      </c>
      <c r="C1008" s="37" t="s">
        <v>8</v>
      </c>
      <c r="D1008" s="37" t="s">
        <v>14</v>
      </c>
      <c r="E1008" s="38">
        <v>6.0000000000000001E-3</v>
      </c>
      <c r="F1008" s="34">
        <v>12</v>
      </c>
      <c r="G1008" s="39">
        <f>ROUND((E1008*F1008),2)</f>
        <v>7.0000000000000007E-2</v>
      </c>
    </row>
    <row r="1009" spans="1:7" ht="45" x14ac:dyDescent="0.25">
      <c r="A1009" s="37">
        <v>5104</v>
      </c>
      <c r="B1009" s="36" t="s">
        <v>218</v>
      </c>
      <c r="C1009" s="37" t="s">
        <v>8</v>
      </c>
      <c r="D1009" s="37" t="s">
        <v>14</v>
      </c>
      <c r="E1009" s="38">
        <v>1.1999999999999999E-3</v>
      </c>
      <c r="F1009" s="34">
        <v>70.180000000000007</v>
      </c>
      <c r="G1009" s="39">
        <f>ROUND((E1009*F1009),2)</f>
        <v>0.08</v>
      </c>
    </row>
    <row r="1010" spans="1:7" ht="30" x14ac:dyDescent="0.25">
      <c r="A1010" s="37">
        <v>40873</v>
      </c>
      <c r="B1010" s="36" t="s">
        <v>233</v>
      </c>
      <c r="C1010" s="37" t="s">
        <v>8</v>
      </c>
      <c r="D1010" s="37" t="s">
        <v>16</v>
      </c>
      <c r="E1010" s="38">
        <v>1.05</v>
      </c>
      <c r="F1010" s="34">
        <v>21.99</v>
      </c>
      <c r="G1010" s="39">
        <f>ROUND((E1010*F1010),2)</f>
        <v>23.09</v>
      </c>
    </row>
    <row r="1011" spans="1:7" ht="45" x14ac:dyDescent="0.25">
      <c r="A1011" s="37">
        <v>142</v>
      </c>
      <c r="B1011" s="36" t="s">
        <v>135</v>
      </c>
      <c r="C1011" s="37" t="s">
        <v>8</v>
      </c>
      <c r="D1011" s="37" t="s">
        <v>136</v>
      </c>
      <c r="E1011" s="38">
        <v>0.19800000000000001</v>
      </c>
      <c r="F1011" s="34">
        <v>35.15</v>
      </c>
      <c r="G1011" s="39">
        <f>ROUND((E1011*F1011),2)</f>
        <v>6.96</v>
      </c>
    </row>
    <row r="1012" spans="1:7" x14ac:dyDescent="0.25">
      <c r="A1012" s="37">
        <v>13388</v>
      </c>
      <c r="B1012" s="36" t="s">
        <v>219</v>
      </c>
      <c r="C1012" s="37" t="s">
        <v>8</v>
      </c>
      <c r="D1012" s="37" t="s">
        <v>14</v>
      </c>
      <c r="E1012" s="38">
        <v>4.4999999999999998E-2</v>
      </c>
      <c r="F1012" s="34">
        <v>252.27</v>
      </c>
      <c r="G1012" s="39">
        <f>ROUND((E1012*F1012),2)</f>
        <v>11.35</v>
      </c>
    </row>
    <row r="1013" spans="1:7" x14ac:dyDescent="0.25">
      <c r="A1013" s="40"/>
      <c r="B1013" s="40"/>
      <c r="C1013" s="40"/>
      <c r="D1013" s="40"/>
      <c r="E1013" s="67" t="s">
        <v>19</v>
      </c>
      <c r="F1013" s="67"/>
      <c r="G1013" s="41">
        <f>ROUND(SUM(G1008:G1012),2)</f>
        <v>41.55</v>
      </c>
    </row>
    <row r="1014" spans="1:7" ht="31.5" x14ac:dyDescent="0.25">
      <c r="A1014" s="66" t="s">
        <v>20</v>
      </c>
      <c r="B1014" s="66"/>
      <c r="C1014" s="19" t="s">
        <v>2</v>
      </c>
      <c r="D1014" s="19" t="s">
        <v>3</v>
      </c>
      <c r="E1014" s="19" t="s">
        <v>4</v>
      </c>
      <c r="F1014" s="19" t="s">
        <v>5</v>
      </c>
      <c r="G1014" s="20" t="s">
        <v>6</v>
      </c>
    </row>
    <row r="1015" spans="1:7" ht="30" x14ac:dyDescent="0.25">
      <c r="A1015" s="37" t="s">
        <v>28</v>
      </c>
      <c r="B1015" s="36" t="s">
        <v>70</v>
      </c>
      <c r="C1015" s="37" t="s">
        <v>8</v>
      </c>
      <c r="D1015" s="37" t="s">
        <v>23</v>
      </c>
      <c r="E1015" s="38">
        <v>0.20699999999999999</v>
      </c>
      <c r="F1015" s="34">
        <v>30.74</v>
      </c>
      <c r="G1015" s="39">
        <f>ROUND((E1015*F1015),2)</f>
        <v>6.36</v>
      </c>
    </row>
    <row r="1016" spans="1:7" ht="30" x14ac:dyDescent="0.25">
      <c r="A1016" s="37" t="s">
        <v>220</v>
      </c>
      <c r="B1016" s="36" t="s">
        <v>221</v>
      </c>
      <c r="C1016" s="37" t="s">
        <v>8</v>
      </c>
      <c r="D1016" s="37" t="s">
        <v>23</v>
      </c>
      <c r="E1016" s="38">
        <v>0.112</v>
      </c>
      <c r="F1016" s="34">
        <v>35.11</v>
      </c>
      <c r="G1016" s="39">
        <f>ROUND((E1016*F1016),2)</f>
        <v>3.93</v>
      </c>
    </row>
    <row r="1017" spans="1:7" ht="33" customHeight="1" x14ac:dyDescent="0.25">
      <c r="A1017" s="40"/>
      <c r="B1017" s="40"/>
      <c r="C1017" s="40"/>
      <c r="D1017" s="40"/>
      <c r="E1017" s="67" t="s">
        <v>30</v>
      </c>
      <c r="F1017" s="67"/>
      <c r="G1017" s="41">
        <f>ROUND(SUM(G1015:G1016),2)</f>
        <v>10.29</v>
      </c>
    </row>
    <row r="1018" spans="1:7" x14ac:dyDescent="0.25">
      <c r="A1018" s="40"/>
      <c r="B1018" s="40"/>
      <c r="C1018" s="40"/>
      <c r="D1018" s="40"/>
      <c r="E1018" s="86" t="s">
        <v>35</v>
      </c>
      <c r="F1018" s="86"/>
      <c r="G1018" s="33">
        <f>ROUND(G1013+G1017+G1006,2)</f>
        <v>52.96</v>
      </c>
    </row>
    <row r="1019" spans="1:7" x14ac:dyDescent="0.25">
      <c r="A1019" s="40"/>
      <c r="B1019" s="40"/>
      <c r="C1019" s="40"/>
      <c r="D1019" s="40"/>
      <c r="E1019" s="91"/>
      <c r="F1019" s="91"/>
      <c r="G1019" s="91"/>
    </row>
    <row r="1020" spans="1:7" x14ac:dyDescent="0.25">
      <c r="A1020" s="64" t="s">
        <v>227</v>
      </c>
      <c r="B1020" s="64"/>
      <c r="C1020" s="64"/>
      <c r="D1020" s="64"/>
      <c r="E1020" s="64"/>
      <c r="F1020" s="64"/>
      <c r="G1020" s="65"/>
    </row>
    <row r="1021" spans="1:7" ht="31.5" x14ac:dyDescent="0.25">
      <c r="A1021" s="66" t="s">
        <v>59</v>
      </c>
      <c r="B1021" s="66"/>
      <c r="C1021" s="19" t="s">
        <v>2</v>
      </c>
      <c r="D1021" s="19" t="s">
        <v>3</v>
      </c>
      <c r="E1021" s="19" t="s">
        <v>4</v>
      </c>
      <c r="F1021" s="19" t="s">
        <v>5</v>
      </c>
      <c r="G1021" s="20" t="s">
        <v>6</v>
      </c>
    </row>
    <row r="1022" spans="1:7" ht="45" x14ac:dyDescent="0.25">
      <c r="A1022" s="37" t="s">
        <v>212</v>
      </c>
      <c r="B1022" s="36" t="s">
        <v>213</v>
      </c>
      <c r="C1022" s="37" t="s">
        <v>8</v>
      </c>
      <c r="D1022" s="37" t="s">
        <v>62</v>
      </c>
      <c r="E1022" s="38">
        <v>2.7000000000000001E-3</v>
      </c>
      <c r="F1022" s="34">
        <v>35.07</v>
      </c>
      <c r="G1022" s="39">
        <f>ROUND((E1022*F1022),2)</f>
        <v>0.09</v>
      </c>
    </row>
    <row r="1023" spans="1:7" ht="45" x14ac:dyDescent="0.25">
      <c r="A1023" s="37" t="s">
        <v>214</v>
      </c>
      <c r="B1023" s="36" t="s">
        <v>215</v>
      </c>
      <c r="C1023" s="37" t="s">
        <v>8</v>
      </c>
      <c r="D1023" s="37" t="s">
        <v>65</v>
      </c>
      <c r="E1023" s="38">
        <v>2E-3</v>
      </c>
      <c r="F1023" s="34">
        <v>36.01</v>
      </c>
      <c r="G1023" s="39">
        <f>ROUND((E1023*F1023),2)</f>
        <v>7.0000000000000007E-2</v>
      </c>
    </row>
    <row r="1024" spans="1:7" x14ac:dyDescent="0.25">
      <c r="A1024" s="40"/>
      <c r="B1024" s="40"/>
      <c r="C1024" s="40"/>
      <c r="D1024" s="40"/>
      <c r="E1024" s="67" t="s">
        <v>66</v>
      </c>
      <c r="F1024" s="67"/>
      <c r="G1024" s="41">
        <f>ROUND(SUM(G1022:G1023),2)</f>
        <v>0.16</v>
      </c>
    </row>
    <row r="1025" spans="1:7" ht="31.5" x14ac:dyDescent="0.25">
      <c r="A1025" s="66" t="s">
        <v>1</v>
      </c>
      <c r="B1025" s="66"/>
      <c r="C1025" s="19" t="s">
        <v>2</v>
      </c>
      <c r="D1025" s="19" t="s">
        <v>3</v>
      </c>
      <c r="E1025" s="19" t="s">
        <v>4</v>
      </c>
      <c r="F1025" s="19" t="s">
        <v>5</v>
      </c>
      <c r="G1025" s="20" t="s">
        <v>6</v>
      </c>
    </row>
    <row r="1026" spans="1:7" ht="45" x14ac:dyDescent="0.25">
      <c r="A1026" s="37" t="s">
        <v>228</v>
      </c>
      <c r="B1026" s="36" t="s">
        <v>229</v>
      </c>
      <c r="C1026" s="98" t="s">
        <v>193</v>
      </c>
      <c r="D1026" s="37" t="s">
        <v>16</v>
      </c>
      <c r="E1026" s="38">
        <v>2</v>
      </c>
      <c r="F1026" s="34">
        <v>62.6</v>
      </c>
      <c r="G1026" s="39">
        <f>ROUND((E1026*F1026),2)</f>
        <v>125.2</v>
      </c>
    </row>
    <row r="1027" spans="1:7" ht="60" x14ac:dyDescent="0.25">
      <c r="A1027" s="37">
        <v>11029</v>
      </c>
      <c r="B1027" s="36" t="s">
        <v>230</v>
      </c>
      <c r="C1027" s="37" t="s">
        <v>8</v>
      </c>
      <c r="D1027" s="37" t="s">
        <v>231</v>
      </c>
      <c r="E1027" s="38">
        <v>6</v>
      </c>
      <c r="F1027" s="34">
        <v>2.09</v>
      </c>
      <c r="G1027" s="39">
        <f>ROUND((E1027*F1027),2)</f>
        <v>12.54</v>
      </c>
    </row>
    <row r="1028" spans="1:7" x14ac:dyDescent="0.25">
      <c r="A1028" s="40"/>
      <c r="B1028" s="40"/>
      <c r="C1028" s="40"/>
      <c r="D1028" s="40"/>
      <c r="E1028" s="67" t="s">
        <v>19</v>
      </c>
      <c r="F1028" s="67"/>
      <c r="G1028" s="41">
        <f>ROUND(SUM(G1026:G1027),2)</f>
        <v>137.74</v>
      </c>
    </row>
    <row r="1029" spans="1:7" ht="31.5" x14ac:dyDescent="0.25">
      <c r="A1029" s="66" t="s">
        <v>20</v>
      </c>
      <c r="B1029" s="66"/>
      <c r="C1029" s="19" t="s">
        <v>2</v>
      </c>
      <c r="D1029" s="19" t="s">
        <v>3</v>
      </c>
      <c r="E1029" s="19" t="s">
        <v>4</v>
      </c>
      <c r="F1029" s="19" t="s">
        <v>5</v>
      </c>
      <c r="G1029" s="20" t="s">
        <v>6</v>
      </c>
    </row>
    <row r="1030" spans="1:7" ht="30" x14ac:dyDescent="0.25">
      <c r="A1030" s="37" t="s">
        <v>28</v>
      </c>
      <c r="B1030" s="36" t="s">
        <v>70</v>
      </c>
      <c r="C1030" s="37" t="s">
        <v>8</v>
      </c>
      <c r="D1030" s="37" t="s">
        <v>23</v>
      </c>
      <c r="E1030" s="38">
        <v>0.1</v>
      </c>
      <c r="F1030" s="34">
        <v>30.74</v>
      </c>
      <c r="G1030" s="39">
        <f>ROUND((E1030*F1030),2)</f>
        <v>3.07</v>
      </c>
    </row>
    <row r="1031" spans="1:7" ht="30" x14ac:dyDescent="0.25">
      <c r="A1031" s="37" t="s">
        <v>220</v>
      </c>
      <c r="B1031" s="36" t="s">
        <v>221</v>
      </c>
      <c r="C1031" s="49" t="s">
        <v>8</v>
      </c>
      <c r="D1031" s="49" t="s">
        <v>23</v>
      </c>
      <c r="E1031" s="50">
        <v>0.1</v>
      </c>
      <c r="F1031" s="51">
        <v>35.11</v>
      </c>
      <c r="G1031" s="39">
        <f>ROUND((E1031*F1031),2)</f>
        <v>3.51</v>
      </c>
    </row>
    <row r="1032" spans="1:7" ht="19.5" customHeight="1" x14ac:dyDescent="0.25">
      <c r="A1032" s="40"/>
      <c r="B1032" s="40"/>
      <c r="C1032" s="55" t="s">
        <v>30</v>
      </c>
      <c r="D1032" s="56"/>
      <c r="E1032" s="106"/>
      <c r="F1032" s="107"/>
      <c r="G1032" s="108">
        <f>ROUND(SUM(G1030:G1031),2)</f>
        <v>6.58</v>
      </c>
    </row>
    <row r="1033" spans="1:7" x14ac:dyDescent="0.25">
      <c r="A1033" s="40"/>
      <c r="B1033" s="40"/>
      <c r="C1033" s="40"/>
      <c r="D1033" s="40"/>
      <c r="E1033" s="109" t="s">
        <v>35</v>
      </c>
      <c r="F1033" s="109"/>
      <c r="G1033" s="110">
        <f>ROUND(G1028+G1032+G1024,2)</f>
        <v>144.47999999999999</v>
      </c>
    </row>
    <row r="1034" spans="1:7" x14ac:dyDescent="0.25">
      <c r="A1034" s="40"/>
      <c r="B1034" s="40"/>
      <c r="C1034" s="40"/>
      <c r="D1034" s="40"/>
      <c r="E1034" s="96"/>
      <c r="F1034" s="96"/>
      <c r="G1034" s="97"/>
    </row>
    <row r="1035" spans="1:7" x14ac:dyDescent="0.25">
      <c r="A1035" s="114" t="s">
        <v>237</v>
      </c>
      <c r="B1035" s="114"/>
      <c r="C1035" s="114"/>
      <c r="D1035" s="114"/>
      <c r="E1035" s="114"/>
      <c r="F1035" s="114"/>
      <c r="G1035" s="114"/>
    </row>
    <row r="1036" spans="1:7" ht="31.5" x14ac:dyDescent="0.25">
      <c r="A1036" s="111" t="s">
        <v>59</v>
      </c>
      <c r="B1036" s="111"/>
      <c r="C1036" s="112" t="s">
        <v>2</v>
      </c>
      <c r="D1036" s="112" t="s">
        <v>3</v>
      </c>
      <c r="E1036" s="112" t="s">
        <v>4</v>
      </c>
      <c r="F1036" s="112" t="s">
        <v>5</v>
      </c>
      <c r="G1036" s="113" t="s">
        <v>6</v>
      </c>
    </row>
    <row r="1037" spans="1:7" ht="45" x14ac:dyDescent="0.25">
      <c r="A1037" s="37" t="s">
        <v>212</v>
      </c>
      <c r="B1037" s="36" t="s">
        <v>213</v>
      </c>
      <c r="C1037" s="37" t="s">
        <v>8</v>
      </c>
      <c r="D1037" s="37" t="s">
        <v>62</v>
      </c>
      <c r="E1037" s="38">
        <v>1.2999999999999999E-3</v>
      </c>
      <c r="F1037" s="34">
        <v>35.07</v>
      </c>
      <c r="G1037" s="39">
        <f>ROUND((E1037*F1037),2)</f>
        <v>0.05</v>
      </c>
    </row>
    <row r="1038" spans="1:7" ht="45" x14ac:dyDescent="0.25">
      <c r="A1038" s="37" t="s">
        <v>214</v>
      </c>
      <c r="B1038" s="36" t="s">
        <v>215</v>
      </c>
      <c r="C1038" s="37" t="s">
        <v>8</v>
      </c>
      <c r="D1038" s="37" t="s">
        <v>65</v>
      </c>
      <c r="E1038" s="38">
        <v>8.9999999999999998E-4</v>
      </c>
      <c r="F1038" s="34">
        <v>36.01</v>
      </c>
      <c r="G1038" s="39">
        <f>ROUND((E1038*F1038),2)</f>
        <v>0.03</v>
      </c>
    </row>
    <row r="1039" spans="1:7" x14ac:dyDescent="0.25">
      <c r="A1039" s="40"/>
      <c r="B1039" s="40"/>
      <c r="C1039" s="40"/>
      <c r="D1039" s="40"/>
      <c r="E1039" s="67" t="s">
        <v>66</v>
      </c>
      <c r="F1039" s="67"/>
      <c r="G1039" s="41">
        <f>ROUND(SUM(G1037:G1038),2)</f>
        <v>0.08</v>
      </c>
    </row>
    <row r="1040" spans="1:7" ht="31.5" x14ac:dyDescent="0.25">
      <c r="A1040" s="66" t="s">
        <v>1</v>
      </c>
      <c r="B1040" s="66"/>
      <c r="C1040" s="19" t="s">
        <v>2</v>
      </c>
      <c r="D1040" s="19" t="s">
        <v>3</v>
      </c>
      <c r="E1040" s="19" t="s">
        <v>4</v>
      </c>
      <c r="F1040" s="19" t="s">
        <v>5</v>
      </c>
      <c r="G1040" s="20" t="s">
        <v>6</v>
      </c>
    </row>
    <row r="1041" spans="1:7" ht="60" x14ac:dyDescent="0.25">
      <c r="A1041" s="37">
        <v>11029</v>
      </c>
      <c r="B1041" s="36" t="s">
        <v>230</v>
      </c>
      <c r="C1041" s="37" t="s">
        <v>8</v>
      </c>
      <c r="D1041" s="37" t="s">
        <v>231</v>
      </c>
      <c r="E1041" s="38">
        <v>4.1500000000000004</v>
      </c>
      <c r="F1041" s="34">
        <v>2.09</v>
      </c>
      <c r="G1041" s="39">
        <f>ROUND((E1041*F1041),2)</f>
        <v>8.67</v>
      </c>
    </row>
    <row r="1042" spans="1:7" ht="60" x14ac:dyDescent="0.25">
      <c r="A1042" s="37">
        <v>7243</v>
      </c>
      <c r="B1042" s="36" t="s">
        <v>238</v>
      </c>
      <c r="C1042" s="37" t="s">
        <v>8</v>
      </c>
      <c r="D1042" s="37" t="s">
        <v>92</v>
      </c>
      <c r="E1042" s="38">
        <v>1.1659999999999999</v>
      </c>
      <c r="F1042" s="34">
        <v>48.85</v>
      </c>
      <c r="G1042" s="39">
        <f>ROUND((E1042*F1042),2)</f>
        <v>56.96</v>
      </c>
    </row>
    <row r="1043" spans="1:7" x14ac:dyDescent="0.25">
      <c r="A1043" s="40"/>
      <c r="B1043" s="40"/>
      <c r="C1043" s="40"/>
      <c r="D1043" s="40"/>
      <c r="E1043" s="67" t="s">
        <v>19</v>
      </c>
      <c r="F1043" s="67"/>
      <c r="G1043" s="41">
        <f>ROUND(SUM(G1041:G1042),2)</f>
        <v>65.63</v>
      </c>
    </row>
    <row r="1044" spans="1:7" ht="31.5" x14ac:dyDescent="0.25">
      <c r="A1044" s="66" t="s">
        <v>20</v>
      </c>
      <c r="B1044" s="66"/>
      <c r="C1044" s="19" t="s">
        <v>2</v>
      </c>
      <c r="D1044" s="19" t="s">
        <v>3</v>
      </c>
      <c r="E1044" s="19" t="s">
        <v>4</v>
      </c>
      <c r="F1044" s="19" t="s">
        <v>5</v>
      </c>
      <c r="G1044" s="20" t="s">
        <v>6</v>
      </c>
    </row>
    <row r="1045" spans="1:7" ht="30" x14ac:dyDescent="0.25">
      <c r="A1045" s="37" t="s">
        <v>28</v>
      </c>
      <c r="B1045" s="36" t="s">
        <v>70</v>
      </c>
      <c r="C1045" s="37" t="s">
        <v>8</v>
      </c>
      <c r="D1045" s="37" t="s">
        <v>23</v>
      </c>
      <c r="E1045" s="38">
        <v>9.7000000000000003E-2</v>
      </c>
      <c r="F1045" s="34">
        <v>30.74</v>
      </c>
      <c r="G1045" s="39">
        <f>ROUND((E1045*F1045),2)</f>
        <v>2.98</v>
      </c>
    </row>
    <row r="1046" spans="1:7" ht="30" x14ac:dyDescent="0.25">
      <c r="A1046" s="37" t="s">
        <v>220</v>
      </c>
      <c r="B1046" s="36" t="s">
        <v>221</v>
      </c>
      <c r="C1046" s="37" t="s">
        <v>8</v>
      </c>
      <c r="D1046" s="37" t="s">
        <v>23</v>
      </c>
      <c r="E1046" s="38">
        <v>9.0999999999999998E-2</v>
      </c>
      <c r="F1046" s="34">
        <v>35.11</v>
      </c>
      <c r="G1046" s="39">
        <f>ROUND((E1046*F1046),2)</f>
        <v>3.2</v>
      </c>
    </row>
    <row r="1047" spans="1:7" ht="31.5" customHeight="1" x14ac:dyDescent="0.25">
      <c r="A1047" s="40"/>
      <c r="B1047" s="40"/>
      <c r="C1047" s="40"/>
      <c r="D1047" s="40"/>
      <c r="E1047" s="67" t="s">
        <v>30</v>
      </c>
      <c r="F1047" s="67"/>
      <c r="G1047" s="41">
        <f>ROUND(SUM(G1045:G1046),2)</f>
        <v>6.18</v>
      </c>
    </row>
    <row r="1048" spans="1:7" x14ac:dyDescent="0.25">
      <c r="A1048" s="40"/>
      <c r="B1048" s="40"/>
      <c r="C1048" s="40"/>
      <c r="D1048" s="40"/>
      <c r="E1048" s="86" t="s">
        <v>35</v>
      </c>
      <c r="F1048" s="86"/>
      <c r="G1048" s="33">
        <f>ROUND(G1043+G1047+G1039,2)</f>
        <v>71.89</v>
      </c>
    </row>
    <row r="1049" spans="1:7" x14ac:dyDescent="0.25">
      <c r="A1049" s="40"/>
      <c r="B1049" s="40"/>
      <c r="C1049" s="40"/>
      <c r="D1049" s="40"/>
      <c r="E1049" s="96"/>
      <c r="F1049" s="96"/>
      <c r="G1049" s="97"/>
    </row>
    <row r="1050" spans="1:7" x14ac:dyDescent="0.25">
      <c r="A1050" s="40"/>
      <c r="B1050" s="40"/>
      <c r="C1050" s="40"/>
      <c r="D1050" s="40"/>
      <c r="E1050" s="96"/>
      <c r="F1050" s="96"/>
      <c r="G1050" s="97"/>
    </row>
    <row r="1051" spans="1:7" x14ac:dyDescent="0.25">
      <c r="A1051" s="40"/>
      <c r="B1051" s="40"/>
      <c r="C1051" s="40"/>
      <c r="D1051" s="40"/>
      <c r="E1051" s="90"/>
      <c r="F1051" s="90"/>
      <c r="G1051" s="90"/>
    </row>
    <row r="1052" spans="1:7" x14ac:dyDescent="0.25">
      <c r="A1052" s="64" t="s">
        <v>239</v>
      </c>
      <c r="B1052" s="64"/>
      <c r="C1052" s="64"/>
      <c r="D1052" s="64"/>
      <c r="E1052" s="64"/>
      <c r="F1052" s="64"/>
      <c r="G1052" s="65"/>
    </row>
    <row r="1053" spans="1:7" ht="31.5" x14ac:dyDescent="0.25">
      <c r="A1053" s="66" t="s">
        <v>1</v>
      </c>
      <c r="B1053" s="66"/>
      <c r="C1053" s="19" t="s">
        <v>2</v>
      </c>
      <c r="D1053" s="19" t="s">
        <v>3</v>
      </c>
      <c r="E1053" s="19" t="s">
        <v>4</v>
      </c>
      <c r="F1053" s="19" t="s">
        <v>5</v>
      </c>
      <c r="G1053" s="20" t="s">
        <v>6</v>
      </c>
    </row>
    <row r="1054" spans="1:7" ht="90" x14ac:dyDescent="0.25">
      <c r="A1054" s="37">
        <v>626</v>
      </c>
      <c r="B1054" s="36" t="s">
        <v>240</v>
      </c>
      <c r="C1054" s="37" t="s">
        <v>8</v>
      </c>
      <c r="D1054" s="37" t="s">
        <v>14</v>
      </c>
      <c r="E1054" s="38">
        <v>1.5</v>
      </c>
      <c r="F1054" s="34">
        <v>17.77</v>
      </c>
      <c r="G1054" s="39">
        <f>ROUND((E1054*F1054),2)</f>
        <v>26.66</v>
      </c>
    </row>
    <row r="1055" spans="1:7" x14ac:dyDescent="0.25">
      <c r="A1055" s="40"/>
      <c r="B1055" s="40"/>
      <c r="C1055" s="40"/>
      <c r="D1055" s="40"/>
      <c r="E1055" s="67" t="s">
        <v>19</v>
      </c>
      <c r="F1055" s="67"/>
      <c r="G1055" s="41">
        <f>ROUND(SUM(G1054),2)</f>
        <v>26.66</v>
      </c>
    </row>
    <row r="1056" spans="1:7" ht="31.5" x14ac:dyDescent="0.25">
      <c r="A1056" s="66" t="s">
        <v>20</v>
      </c>
      <c r="B1056" s="66"/>
      <c r="C1056" s="19" t="s">
        <v>2</v>
      </c>
      <c r="D1056" s="19" t="s">
        <v>3</v>
      </c>
      <c r="E1056" s="19" t="s">
        <v>4</v>
      </c>
      <c r="F1056" s="19" t="s">
        <v>5</v>
      </c>
      <c r="G1056" s="20" t="s">
        <v>6</v>
      </c>
    </row>
    <row r="1057" spans="1:7" ht="30" x14ac:dyDescent="0.25">
      <c r="A1057" s="37" t="s">
        <v>241</v>
      </c>
      <c r="B1057" s="36" t="s">
        <v>242</v>
      </c>
      <c r="C1057" s="37" t="s">
        <v>8</v>
      </c>
      <c r="D1057" s="37" t="s">
        <v>23</v>
      </c>
      <c r="E1057" s="38">
        <v>9.69E-2</v>
      </c>
      <c r="F1057" s="34">
        <v>32.049999999999997</v>
      </c>
      <c r="G1057" s="39">
        <f>ROUND((E1057*F1057),2)</f>
        <v>3.11</v>
      </c>
    </row>
    <row r="1058" spans="1:7" ht="30" x14ac:dyDescent="0.25">
      <c r="A1058" s="37" t="s">
        <v>243</v>
      </c>
      <c r="B1058" s="36" t="s">
        <v>244</v>
      </c>
      <c r="C1058" s="37" t="s">
        <v>8</v>
      </c>
      <c r="D1058" s="37" t="s">
        <v>23</v>
      </c>
      <c r="E1058" s="38">
        <v>0.4299</v>
      </c>
      <c r="F1058" s="34">
        <v>35.58</v>
      </c>
      <c r="G1058" s="39">
        <f>ROUND((E1058*F1058),2)</f>
        <v>15.3</v>
      </c>
    </row>
    <row r="1059" spans="1:7" ht="30.75" customHeight="1" x14ac:dyDescent="0.25">
      <c r="A1059" s="40"/>
      <c r="B1059" s="40"/>
      <c r="C1059" s="40"/>
      <c r="D1059" s="40"/>
      <c r="E1059" s="67" t="s">
        <v>30</v>
      </c>
      <c r="F1059" s="67"/>
      <c r="G1059" s="41">
        <f>ROUND(SUM(G1057:G1058),2)</f>
        <v>18.41</v>
      </c>
    </row>
    <row r="1060" spans="1:7" x14ac:dyDescent="0.25">
      <c r="A1060" s="40"/>
      <c r="B1060" s="40"/>
      <c r="C1060" s="40"/>
      <c r="D1060" s="40"/>
      <c r="E1060" s="86" t="s">
        <v>35</v>
      </c>
      <c r="F1060" s="86"/>
      <c r="G1060" s="33">
        <f>ROUND(G1055+G1059,2)</f>
        <v>45.07</v>
      </c>
    </row>
    <row r="1061" spans="1:7" x14ac:dyDescent="0.25">
      <c r="A1061" s="40"/>
      <c r="B1061" s="40"/>
      <c r="C1061" s="40"/>
      <c r="D1061" s="40"/>
      <c r="E1061" s="91"/>
      <c r="F1061" s="91"/>
      <c r="G1061" s="91"/>
    </row>
    <row r="1062" spans="1:7" x14ac:dyDescent="0.25">
      <c r="A1062" s="64" t="s">
        <v>245</v>
      </c>
      <c r="B1062" s="64"/>
      <c r="C1062" s="64"/>
      <c r="D1062" s="64"/>
      <c r="E1062" s="64"/>
      <c r="F1062" s="64"/>
      <c r="G1062" s="65"/>
    </row>
    <row r="1063" spans="1:7" ht="31.5" x14ac:dyDescent="0.25">
      <c r="A1063" s="66" t="s">
        <v>1</v>
      </c>
      <c r="B1063" s="66"/>
      <c r="C1063" s="19" t="s">
        <v>2</v>
      </c>
      <c r="D1063" s="19" t="s">
        <v>3</v>
      </c>
      <c r="E1063" s="19" t="s">
        <v>4</v>
      </c>
      <c r="F1063" s="19" t="s">
        <v>5</v>
      </c>
      <c r="G1063" s="20" t="s">
        <v>6</v>
      </c>
    </row>
    <row r="1064" spans="1:7" ht="90" x14ac:dyDescent="0.25">
      <c r="A1064" s="37">
        <v>626</v>
      </c>
      <c r="B1064" s="36" t="s">
        <v>240</v>
      </c>
      <c r="C1064" s="37" t="s">
        <v>8</v>
      </c>
      <c r="D1064" s="37" t="s">
        <v>14</v>
      </c>
      <c r="E1064" s="38">
        <v>1.5</v>
      </c>
      <c r="F1064" s="34">
        <v>17.77</v>
      </c>
      <c r="G1064" s="39">
        <f>ROUND((E1064*F1064),2)</f>
        <v>26.66</v>
      </c>
    </row>
    <row r="1065" spans="1:7" x14ac:dyDescent="0.25">
      <c r="A1065" s="40"/>
      <c r="B1065" s="40"/>
      <c r="C1065" s="40"/>
      <c r="D1065" s="40"/>
      <c r="E1065" s="67" t="s">
        <v>19</v>
      </c>
      <c r="F1065" s="67"/>
      <c r="G1065" s="41">
        <f>ROUND(SUM(G1064),2)</f>
        <v>26.66</v>
      </c>
    </row>
    <row r="1066" spans="1:7" ht="31.5" x14ac:dyDescent="0.25">
      <c r="A1066" s="66" t="s">
        <v>20</v>
      </c>
      <c r="B1066" s="66"/>
      <c r="C1066" s="19" t="s">
        <v>2</v>
      </c>
      <c r="D1066" s="19" t="s">
        <v>3</v>
      </c>
      <c r="E1066" s="19" t="s">
        <v>4</v>
      </c>
      <c r="F1066" s="19" t="s">
        <v>5</v>
      </c>
      <c r="G1066" s="20" t="s">
        <v>6</v>
      </c>
    </row>
    <row r="1067" spans="1:7" ht="30" x14ac:dyDescent="0.25">
      <c r="A1067" s="37" t="s">
        <v>241</v>
      </c>
      <c r="B1067" s="36" t="s">
        <v>242</v>
      </c>
      <c r="C1067" s="37" t="s">
        <v>8</v>
      </c>
      <c r="D1067" s="37" t="s">
        <v>23</v>
      </c>
      <c r="E1067" s="38">
        <v>9.69E-2</v>
      </c>
      <c r="F1067" s="34">
        <v>32.049999999999997</v>
      </c>
      <c r="G1067" s="39">
        <f>ROUND((E1067*F1067),2)</f>
        <v>3.11</v>
      </c>
    </row>
    <row r="1068" spans="1:7" ht="30" x14ac:dyDescent="0.25">
      <c r="A1068" s="37" t="s">
        <v>243</v>
      </c>
      <c r="B1068" s="36" t="s">
        <v>244</v>
      </c>
      <c r="C1068" s="37" t="s">
        <v>8</v>
      </c>
      <c r="D1068" s="37" t="s">
        <v>23</v>
      </c>
      <c r="E1068" s="38">
        <v>0.4299</v>
      </c>
      <c r="F1068" s="34">
        <v>35.58</v>
      </c>
      <c r="G1068" s="39">
        <f>ROUND((E1068*F1068),2)</f>
        <v>15.3</v>
      </c>
    </row>
    <row r="1069" spans="1:7" ht="31.5" customHeight="1" x14ac:dyDescent="0.25">
      <c r="A1069" s="40"/>
      <c r="B1069" s="40"/>
      <c r="C1069" s="40"/>
      <c r="D1069" s="40"/>
      <c r="E1069" s="67" t="s">
        <v>30</v>
      </c>
      <c r="F1069" s="67"/>
      <c r="G1069" s="41">
        <f>ROUND(SUM(G1067:G1068),2)</f>
        <v>18.41</v>
      </c>
    </row>
    <row r="1070" spans="1:7" x14ac:dyDescent="0.25">
      <c r="A1070" s="40"/>
      <c r="B1070" s="40"/>
      <c r="C1070" s="40"/>
      <c r="D1070" s="40"/>
      <c r="E1070" s="86" t="s">
        <v>35</v>
      </c>
      <c r="F1070" s="86"/>
      <c r="G1070" s="33">
        <f>ROUND(G1065+G1069,2)</f>
        <v>45.07</v>
      </c>
    </row>
    <row r="1071" spans="1:7" x14ac:dyDescent="0.25">
      <c r="A1071" s="40"/>
      <c r="B1071" s="40"/>
      <c r="C1071" s="40"/>
      <c r="D1071" s="40"/>
      <c r="E1071" s="91"/>
      <c r="F1071" s="91"/>
      <c r="G1071" s="91"/>
    </row>
    <row r="1072" spans="1:7" x14ac:dyDescent="0.25">
      <c r="A1072" s="64" t="s">
        <v>246</v>
      </c>
      <c r="B1072" s="64"/>
      <c r="C1072" s="64"/>
      <c r="D1072" s="64"/>
      <c r="E1072" s="64"/>
      <c r="F1072" s="64"/>
      <c r="G1072" s="65"/>
    </row>
    <row r="1073" spans="1:7" ht="31.5" x14ac:dyDescent="0.25">
      <c r="A1073" s="66" t="s">
        <v>1</v>
      </c>
      <c r="B1073" s="66"/>
      <c r="C1073" s="19" t="s">
        <v>2</v>
      </c>
      <c r="D1073" s="19" t="s">
        <v>3</v>
      </c>
      <c r="E1073" s="19" t="s">
        <v>4</v>
      </c>
      <c r="F1073" s="19" t="s">
        <v>5</v>
      </c>
      <c r="G1073" s="20" t="s">
        <v>6</v>
      </c>
    </row>
    <row r="1074" spans="1:7" ht="90" x14ac:dyDescent="0.25">
      <c r="A1074" s="37">
        <v>626</v>
      </c>
      <c r="B1074" s="36" t="s">
        <v>240</v>
      </c>
      <c r="C1074" s="37" t="s">
        <v>8</v>
      </c>
      <c r="D1074" s="37" t="s">
        <v>14</v>
      </c>
      <c r="E1074" s="38">
        <v>1.5</v>
      </c>
      <c r="F1074" s="34">
        <v>17.77</v>
      </c>
      <c r="G1074" s="39">
        <f>ROUND((E1074*F1074),2)</f>
        <v>26.66</v>
      </c>
    </row>
    <row r="1075" spans="1:7" x14ac:dyDescent="0.25">
      <c r="A1075" s="40"/>
      <c r="B1075" s="40"/>
      <c r="C1075" s="40"/>
      <c r="D1075" s="40"/>
      <c r="E1075" s="67" t="s">
        <v>19</v>
      </c>
      <c r="F1075" s="67"/>
      <c r="G1075" s="41">
        <f>ROUND(SUM(G1074),2)</f>
        <v>26.66</v>
      </c>
    </row>
    <row r="1076" spans="1:7" ht="31.5" x14ac:dyDescent="0.25">
      <c r="A1076" s="66" t="s">
        <v>20</v>
      </c>
      <c r="B1076" s="66"/>
      <c r="C1076" s="19" t="s">
        <v>2</v>
      </c>
      <c r="D1076" s="19" t="s">
        <v>3</v>
      </c>
      <c r="E1076" s="19" t="s">
        <v>4</v>
      </c>
      <c r="F1076" s="19" t="s">
        <v>5</v>
      </c>
      <c r="G1076" s="20" t="s">
        <v>6</v>
      </c>
    </row>
    <row r="1077" spans="1:7" ht="30" x14ac:dyDescent="0.25">
      <c r="A1077" s="37" t="s">
        <v>241</v>
      </c>
      <c r="B1077" s="36" t="s">
        <v>242</v>
      </c>
      <c r="C1077" s="37" t="s">
        <v>8</v>
      </c>
      <c r="D1077" s="37" t="s">
        <v>23</v>
      </c>
      <c r="E1077" s="38">
        <v>9.69E-2</v>
      </c>
      <c r="F1077" s="34">
        <v>32.049999999999997</v>
      </c>
      <c r="G1077" s="39">
        <f>ROUND((E1077*F1077),2)</f>
        <v>3.11</v>
      </c>
    </row>
    <row r="1078" spans="1:7" ht="30" x14ac:dyDescent="0.25">
      <c r="A1078" s="37" t="s">
        <v>243</v>
      </c>
      <c r="B1078" s="36" t="s">
        <v>244</v>
      </c>
      <c r="C1078" s="37" t="s">
        <v>8</v>
      </c>
      <c r="D1078" s="37" t="s">
        <v>23</v>
      </c>
      <c r="E1078" s="38">
        <v>0.4299</v>
      </c>
      <c r="F1078" s="34">
        <v>35.58</v>
      </c>
      <c r="G1078" s="39">
        <f>ROUND((E1078*F1078),2)</f>
        <v>15.3</v>
      </c>
    </row>
    <row r="1079" spans="1:7" ht="30.75" customHeight="1" x14ac:dyDescent="0.25">
      <c r="A1079" s="40"/>
      <c r="B1079" s="40"/>
      <c r="C1079" s="40"/>
      <c r="D1079" s="40"/>
      <c r="E1079" s="67" t="s">
        <v>30</v>
      </c>
      <c r="F1079" s="67"/>
      <c r="G1079" s="41">
        <f>ROUND(SUM(G1077:G1078),2)</f>
        <v>18.41</v>
      </c>
    </row>
    <row r="1080" spans="1:7" x14ac:dyDescent="0.25">
      <c r="A1080" s="40"/>
      <c r="B1080" s="40"/>
      <c r="C1080" s="40"/>
      <c r="D1080" s="40"/>
      <c r="E1080" s="86" t="s">
        <v>35</v>
      </c>
      <c r="F1080" s="86"/>
      <c r="G1080" s="33">
        <f>ROUND(G1075+G1079,2)</f>
        <v>45.07</v>
      </c>
    </row>
    <row r="1081" spans="1:7" x14ac:dyDescent="0.25">
      <c r="A1081" s="40"/>
      <c r="B1081" s="40"/>
      <c r="C1081" s="40"/>
      <c r="D1081" s="40"/>
      <c r="E1081" s="91"/>
      <c r="F1081" s="91"/>
      <c r="G1081" s="91"/>
    </row>
    <row r="1082" spans="1:7" x14ac:dyDescent="0.25">
      <c r="A1082" s="64" t="s">
        <v>247</v>
      </c>
      <c r="B1082" s="64"/>
      <c r="C1082" s="64"/>
      <c r="D1082" s="64"/>
      <c r="E1082" s="64"/>
      <c r="F1082" s="64"/>
      <c r="G1082" s="65"/>
    </row>
    <row r="1083" spans="1:7" ht="31.5" x14ac:dyDescent="0.25">
      <c r="A1083" s="66" t="s">
        <v>1</v>
      </c>
      <c r="B1083" s="66"/>
      <c r="C1083" s="19" t="s">
        <v>2</v>
      </c>
      <c r="D1083" s="19" t="s">
        <v>3</v>
      </c>
      <c r="E1083" s="19" t="s">
        <v>4</v>
      </c>
      <c r="F1083" s="19" t="s">
        <v>5</v>
      </c>
      <c r="G1083" s="20" t="s">
        <v>6</v>
      </c>
    </row>
    <row r="1084" spans="1:7" ht="90" x14ac:dyDescent="0.25">
      <c r="A1084" s="37">
        <v>626</v>
      </c>
      <c r="B1084" s="36" t="s">
        <v>240</v>
      </c>
      <c r="C1084" s="37" t="s">
        <v>8</v>
      </c>
      <c r="D1084" s="37" t="s">
        <v>14</v>
      </c>
      <c r="E1084" s="38">
        <v>1.5</v>
      </c>
      <c r="F1084" s="34">
        <v>17.77</v>
      </c>
      <c r="G1084" s="39">
        <f>ROUND((E1084*F1084),2)</f>
        <v>26.66</v>
      </c>
    </row>
    <row r="1085" spans="1:7" x14ac:dyDescent="0.25">
      <c r="A1085" s="40"/>
      <c r="B1085" s="40"/>
      <c r="C1085" s="40"/>
      <c r="D1085" s="40"/>
      <c r="E1085" s="67" t="s">
        <v>19</v>
      </c>
      <c r="F1085" s="67"/>
      <c r="G1085" s="41">
        <f>ROUND(SUM(G1084),2)</f>
        <v>26.66</v>
      </c>
    </row>
    <row r="1086" spans="1:7" ht="31.5" x14ac:dyDescent="0.25">
      <c r="A1086" s="66" t="s">
        <v>20</v>
      </c>
      <c r="B1086" s="66"/>
      <c r="C1086" s="19" t="s">
        <v>2</v>
      </c>
      <c r="D1086" s="19" t="s">
        <v>3</v>
      </c>
      <c r="E1086" s="19" t="s">
        <v>4</v>
      </c>
      <c r="F1086" s="19" t="s">
        <v>5</v>
      </c>
      <c r="G1086" s="20" t="s">
        <v>6</v>
      </c>
    </row>
    <row r="1087" spans="1:7" ht="30" x14ac:dyDescent="0.25">
      <c r="A1087" s="37" t="s">
        <v>241</v>
      </c>
      <c r="B1087" s="36" t="s">
        <v>242</v>
      </c>
      <c r="C1087" s="37" t="s">
        <v>8</v>
      </c>
      <c r="D1087" s="37" t="s">
        <v>23</v>
      </c>
      <c r="E1087" s="38">
        <v>9.69E-2</v>
      </c>
      <c r="F1087" s="34">
        <v>32.049999999999997</v>
      </c>
      <c r="G1087" s="39">
        <f>ROUND((E1087*F1087),2)</f>
        <v>3.11</v>
      </c>
    </row>
    <row r="1088" spans="1:7" ht="30" x14ac:dyDescent="0.25">
      <c r="A1088" s="37" t="s">
        <v>243</v>
      </c>
      <c r="B1088" s="36" t="s">
        <v>244</v>
      </c>
      <c r="C1088" s="37" t="s">
        <v>8</v>
      </c>
      <c r="D1088" s="37" t="s">
        <v>23</v>
      </c>
      <c r="E1088" s="38">
        <v>0.4299</v>
      </c>
      <c r="F1088" s="34">
        <v>35.58</v>
      </c>
      <c r="G1088" s="39">
        <f>ROUND((E1088*F1088),2)</f>
        <v>15.3</v>
      </c>
    </row>
    <row r="1089" spans="1:7" ht="31.5" customHeight="1" x14ac:dyDescent="0.25">
      <c r="A1089" s="40"/>
      <c r="B1089" s="40"/>
      <c r="C1089" s="40"/>
      <c r="D1089" s="40"/>
      <c r="E1089" s="67" t="s">
        <v>30</v>
      </c>
      <c r="F1089" s="67"/>
      <c r="G1089" s="41">
        <f>ROUND(SUM(G1087:G1088),2)</f>
        <v>18.41</v>
      </c>
    </row>
    <row r="1090" spans="1:7" x14ac:dyDescent="0.25">
      <c r="A1090" s="40"/>
      <c r="B1090" s="40"/>
      <c r="C1090" s="40"/>
      <c r="D1090" s="40"/>
      <c r="E1090" s="86" t="s">
        <v>35</v>
      </c>
      <c r="F1090" s="86"/>
      <c r="G1090" s="33">
        <f>ROUND(G1085+G1089,2)</f>
        <v>45.07</v>
      </c>
    </row>
    <row r="1091" spans="1:7" x14ac:dyDescent="0.25">
      <c r="A1091" s="40"/>
      <c r="B1091" s="40"/>
      <c r="C1091" s="40"/>
      <c r="D1091" s="40"/>
      <c r="E1091" s="96"/>
      <c r="F1091" s="96"/>
      <c r="G1091" s="97"/>
    </row>
    <row r="1092" spans="1:7" x14ac:dyDescent="0.25">
      <c r="A1092" s="40"/>
      <c r="B1092" s="40"/>
      <c r="C1092" s="40"/>
      <c r="D1092" s="40"/>
      <c r="E1092" s="91"/>
      <c r="F1092" s="91"/>
      <c r="G1092" s="91"/>
    </row>
    <row r="1093" spans="1:7" ht="33.75" customHeight="1" x14ac:dyDescent="0.25">
      <c r="A1093" s="64" t="s">
        <v>248</v>
      </c>
      <c r="B1093" s="64"/>
      <c r="C1093" s="64"/>
      <c r="D1093" s="64"/>
      <c r="E1093" s="64"/>
      <c r="F1093" s="64"/>
      <c r="G1093" s="65"/>
    </row>
    <row r="1094" spans="1:7" ht="31.5" x14ac:dyDescent="0.25">
      <c r="A1094" s="66" t="s">
        <v>20</v>
      </c>
      <c r="B1094" s="66"/>
      <c r="C1094" s="19" t="s">
        <v>2</v>
      </c>
      <c r="D1094" s="19" t="s">
        <v>3</v>
      </c>
      <c r="E1094" s="19" t="s">
        <v>4</v>
      </c>
      <c r="F1094" s="19" t="s">
        <v>5</v>
      </c>
      <c r="G1094" s="20" t="s">
        <v>6</v>
      </c>
    </row>
    <row r="1095" spans="1:7" ht="30" x14ac:dyDescent="0.25">
      <c r="A1095" s="37" t="s">
        <v>26</v>
      </c>
      <c r="B1095" s="36" t="s">
        <v>88</v>
      </c>
      <c r="C1095" s="37" t="s">
        <v>8</v>
      </c>
      <c r="D1095" s="37" t="s">
        <v>23</v>
      </c>
      <c r="E1095" s="38">
        <v>0.1394</v>
      </c>
      <c r="F1095" s="34">
        <v>35.58</v>
      </c>
      <c r="G1095" s="39">
        <f>ROUND((E1095*F1095),2)</f>
        <v>4.96</v>
      </c>
    </row>
    <row r="1096" spans="1:7" ht="30" x14ac:dyDescent="0.25">
      <c r="A1096" s="37" t="s">
        <v>28</v>
      </c>
      <c r="B1096" s="36" t="s">
        <v>70</v>
      </c>
      <c r="C1096" s="37" t="s">
        <v>8</v>
      </c>
      <c r="D1096" s="37" t="s">
        <v>23</v>
      </c>
      <c r="E1096" s="38">
        <v>4.65E-2</v>
      </c>
      <c r="F1096" s="34">
        <v>30.74</v>
      </c>
      <c r="G1096" s="39">
        <f>ROUND((E1096*F1096),2)</f>
        <v>1.43</v>
      </c>
    </row>
    <row r="1097" spans="1:7" ht="33.75" customHeight="1" x14ac:dyDescent="0.25">
      <c r="A1097" s="40"/>
      <c r="B1097" s="40"/>
      <c r="C1097" s="40"/>
      <c r="D1097" s="40"/>
      <c r="E1097" s="67" t="s">
        <v>30</v>
      </c>
      <c r="F1097" s="67"/>
      <c r="G1097" s="41">
        <f>ROUND(SUM(G1095:G1096),2)</f>
        <v>6.39</v>
      </c>
    </row>
    <row r="1098" spans="1:7" ht="31.5" x14ac:dyDescent="0.25">
      <c r="A1098" s="66" t="s">
        <v>31</v>
      </c>
      <c r="B1098" s="66"/>
      <c r="C1098" s="19" t="s">
        <v>2</v>
      </c>
      <c r="D1098" s="19" t="s">
        <v>3</v>
      </c>
      <c r="E1098" s="19" t="s">
        <v>4</v>
      </c>
      <c r="F1098" s="19" t="s">
        <v>5</v>
      </c>
      <c r="G1098" s="20" t="s">
        <v>6</v>
      </c>
    </row>
    <row r="1099" spans="1:7" ht="60" x14ac:dyDescent="0.25">
      <c r="A1099" s="37" t="s">
        <v>249</v>
      </c>
      <c r="B1099" s="36" t="s">
        <v>250</v>
      </c>
      <c r="C1099" s="37" t="s">
        <v>8</v>
      </c>
      <c r="D1099" s="37" t="s">
        <v>9</v>
      </c>
      <c r="E1099" s="38">
        <v>3.7000000000000002E-3</v>
      </c>
      <c r="F1099" s="34">
        <v>495.9</v>
      </c>
      <c r="G1099" s="39">
        <f>ROUND((E1099*F1099),2)</f>
        <v>1.83</v>
      </c>
    </row>
    <row r="1100" spans="1:7" x14ac:dyDescent="0.25">
      <c r="A1100" s="40"/>
      <c r="B1100" s="40"/>
      <c r="C1100" s="40"/>
      <c r="D1100" s="40"/>
      <c r="E1100" s="67" t="s">
        <v>34</v>
      </c>
      <c r="F1100" s="67"/>
      <c r="G1100" s="41">
        <f>ROUND(SUM(G1099),2)</f>
        <v>1.83</v>
      </c>
    </row>
    <row r="1101" spans="1:7" x14ac:dyDescent="0.25">
      <c r="A1101" s="40"/>
      <c r="B1101" s="40"/>
      <c r="C1101" s="40"/>
      <c r="D1101" s="40"/>
      <c r="E1101" s="86" t="s">
        <v>35</v>
      </c>
      <c r="F1101" s="86"/>
      <c r="G1101" s="33">
        <f>ROUND(G1097+G1100,2)</f>
        <v>8.2200000000000006</v>
      </c>
    </row>
    <row r="1102" spans="1:7" x14ac:dyDescent="0.25">
      <c r="A1102" s="40"/>
      <c r="B1102" s="40"/>
      <c r="C1102" s="40"/>
      <c r="D1102" s="40"/>
      <c r="E1102" s="91"/>
      <c r="F1102" s="91"/>
      <c r="G1102" s="91"/>
    </row>
    <row r="1103" spans="1:7" ht="33.75" customHeight="1" x14ac:dyDescent="0.25">
      <c r="A1103" s="64" t="s">
        <v>251</v>
      </c>
      <c r="B1103" s="64"/>
      <c r="C1103" s="64"/>
      <c r="D1103" s="64"/>
      <c r="E1103" s="64"/>
      <c r="F1103" s="64"/>
      <c r="G1103" s="65"/>
    </row>
    <row r="1104" spans="1:7" ht="31.5" x14ac:dyDescent="0.25">
      <c r="A1104" s="66" t="s">
        <v>20</v>
      </c>
      <c r="B1104" s="66"/>
      <c r="C1104" s="19" t="s">
        <v>2</v>
      </c>
      <c r="D1104" s="19" t="s">
        <v>3</v>
      </c>
      <c r="E1104" s="19" t="s">
        <v>4</v>
      </c>
      <c r="F1104" s="19" t="s">
        <v>5</v>
      </c>
      <c r="G1104" s="20" t="s">
        <v>6</v>
      </c>
    </row>
    <row r="1105" spans="1:7" ht="30" x14ac:dyDescent="0.25">
      <c r="A1105" s="37" t="s">
        <v>26</v>
      </c>
      <c r="B1105" s="36" t="s">
        <v>88</v>
      </c>
      <c r="C1105" s="37" t="s">
        <v>8</v>
      </c>
      <c r="D1105" s="37" t="s">
        <v>23</v>
      </c>
      <c r="E1105" s="38">
        <v>0.1394</v>
      </c>
      <c r="F1105" s="34">
        <v>35.58</v>
      </c>
      <c r="G1105" s="39">
        <f>ROUND((E1105*F1105),2)</f>
        <v>4.96</v>
      </c>
    </row>
    <row r="1106" spans="1:7" ht="30" x14ac:dyDescent="0.25">
      <c r="A1106" s="37" t="s">
        <v>28</v>
      </c>
      <c r="B1106" s="36" t="s">
        <v>70</v>
      </c>
      <c r="C1106" s="37" t="s">
        <v>8</v>
      </c>
      <c r="D1106" s="37" t="s">
        <v>23</v>
      </c>
      <c r="E1106" s="38">
        <v>4.65E-2</v>
      </c>
      <c r="F1106" s="34">
        <v>30.74</v>
      </c>
      <c r="G1106" s="39">
        <f>ROUND((E1106*F1106),2)</f>
        <v>1.43</v>
      </c>
    </row>
    <row r="1107" spans="1:7" ht="33.75" customHeight="1" x14ac:dyDescent="0.25">
      <c r="A1107" s="40"/>
      <c r="B1107" s="40"/>
      <c r="C1107" s="40"/>
      <c r="D1107" s="40"/>
      <c r="E1107" s="67" t="s">
        <v>30</v>
      </c>
      <c r="F1107" s="67"/>
      <c r="G1107" s="41">
        <f>ROUND(SUM(G1105:G1106),2)</f>
        <v>6.39</v>
      </c>
    </row>
    <row r="1108" spans="1:7" ht="31.5" x14ac:dyDescent="0.25">
      <c r="A1108" s="66" t="s">
        <v>31</v>
      </c>
      <c r="B1108" s="66"/>
      <c r="C1108" s="19" t="s">
        <v>2</v>
      </c>
      <c r="D1108" s="19" t="s">
        <v>3</v>
      </c>
      <c r="E1108" s="19" t="s">
        <v>4</v>
      </c>
      <c r="F1108" s="19" t="s">
        <v>5</v>
      </c>
      <c r="G1108" s="20" t="s">
        <v>6</v>
      </c>
    </row>
    <row r="1109" spans="1:7" ht="60" x14ac:dyDescent="0.25">
      <c r="A1109" s="37" t="s">
        <v>249</v>
      </c>
      <c r="B1109" s="36" t="s">
        <v>250</v>
      </c>
      <c r="C1109" s="37" t="s">
        <v>8</v>
      </c>
      <c r="D1109" s="37" t="s">
        <v>9</v>
      </c>
      <c r="E1109" s="38">
        <v>3.7000000000000002E-3</v>
      </c>
      <c r="F1109" s="34">
        <v>495.9</v>
      </c>
      <c r="G1109" s="39">
        <f>ROUND((E1109*F1109),2)</f>
        <v>1.83</v>
      </c>
    </row>
    <row r="1110" spans="1:7" x14ac:dyDescent="0.25">
      <c r="A1110" s="40"/>
      <c r="B1110" s="40"/>
      <c r="C1110" s="40"/>
      <c r="D1110" s="40"/>
      <c r="E1110" s="67" t="s">
        <v>34</v>
      </c>
      <c r="F1110" s="67"/>
      <c r="G1110" s="41">
        <f>ROUND(SUM(G1109),2)</f>
        <v>1.83</v>
      </c>
    </row>
    <row r="1111" spans="1:7" x14ac:dyDescent="0.25">
      <c r="A1111" s="40"/>
      <c r="B1111" s="40"/>
      <c r="C1111" s="40"/>
      <c r="D1111" s="40"/>
      <c r="E1111" s="86" t="s">
        <v>35</v>
      </c>
      <c r="F1111" s="86"/>
      <c r="G1111" s="33">
        <f>ROUND(G1107+G1110,2)</f>
        <v>8.2200000000000006</v>
      </c>
    </row>
    <row r="1112" spans="1:7" x14ac:dyDescent="0.25">
      <c r="A1112" s="40"/>
      <c r="B1112" s="40"/>
      <c r="C1112" s="40"/>
      <c r="D1112" s="40"/>
      <c r="E1112" s="91"/>
      <c r="F1112" s="91"/>
      <c r="G1112" s="91"/>
    </row>
    <row r="1113" spans="1:7" ht="33.75" customHeight="1" x14ac:dyDescent="0.25">
      <c r="A1113" s="64" t="s">
        <v>252</v>
      </c>
      <c r="B1113" s="64"/>
      <c r="C1113" s="64"/>
      <c r="D1113" s="64"/>
      <c r="E1113" s="64"/>
      <c r="F1113" s="64"/>
      <c r="G1113" s="65"/>
    </row>
    <row r="1114" spans="1:7" ht="31.5" x14ac:dyDescent="0.25">
      <c r="A1114" s="66" t="s">
        <v>1</v>
      </c>
      <c r="B1114" s="66"/>
      <c r="C1114" s="19" t="s">
        <v>2</v>
      </c>
      <c r="D1114" s="19" t="s">
        <v>3</v>
      </c>
      <c r="E1114" s="19" t="s">
        <v>4</v>
      </c>
      <c r="F1114" s="19" t="s">
        <v>5</v>
      </c>
      <c r="G1114" s="20" t="s">
        <v>6</v>
      </c>
    </row>
    <row r="1115" spans="1:7" ht="45" x14ac:dyDescent="0.25">
      <c r="A1115" s="37">
        <v>37411</v>
      </c>
      <c r="B1115" s="36" t="s">
        <v>253</v>
      </c>
      <c r="C1115" s="37" t="s">
        <v>8</v>
      </c>
      <c r="D1115" s="37" t="s">
        <v>92</v>
      </c>
      <c r="E1115" s="38">
        <v>0.15809999999999999</v>
      </c>
      <c r="F1115" s="34">
        <v>14.36</v>
      </c>
      <c r="G1115" s="39">
        <f>ROUND((E1115*F1115),2)</f>
        <v>2.27</v>
      </c>
    </row>
    <row r="1116" spans="1:7" x14ac:dyDescent="0.25">
      <c r="A1116" s="40"/>
      <c r="B1116" s="40"/>
      <c r="C1116" s="40"/>
      <c r="D1116" s="40"/>
      <c r="E1116" s="67" t="s">
        <v>19</v>
      </c>
      <c r="F1116" s="67"/>
      <c r="G1116" s="41">
        <f>ROUND(SUM(G1115),2)</f>
        <v>2.27</v>
      </c>
    </row>
    <row r="1117" spans="1:7" ht="31.5" x14ac:dyDescent="0.25">
      <c r="A1117" s="66" t="s">
        <v>20</v>
      </c>
      <c r="B1117" s="66"/>
      <c r="C1117" s="19" t="s">
        <v>2</v>
      </c>
      <c r="D1117" s="19" t="s">
        <v>3</v>
      </c>
      <c r="E1117" s="19" t="s">
        <v>4</v>
      </c>
      <c r="F1117" s="19" t="s">
        <v>5</v>
      </c>
      <c r="G1117" s="20" t="s">
        <v>6</v>
      </c>
    </row>
    <row r="1118" spans="1:7" ht="30" x14ac:dyDescent="0.25">
      <c r="A1118" s="37" t="s">
        <v>26</v>
      </c>
      <c r="B1118" s="36" t="s">
        <v>88</v>
      </c>
      <c r="C1118" s="37" t="s">
        <v>8</v>
      </c>
      <c r="D1118" s="37" t="s">
        <v>23</v>
      </c>
      <c r="E1118" s="38">
        <v>0.40899999999999997</v>
      </c>
      <c r="F1118" s="34">
        <v>35.58</v>
      </c>
      <c r="G1118" s="39">
        <f>ROUND((E1118*F1118),2)</f>
        <v>14.55</v>
      </c>
    </row>
    <row r="1119" spans="1:7" ht="30" x14ac:dyDescent="0.25">
      <c r="A1119" s="37" t="s">
        <v>28</v>
      </c>
      <c r="B1119" s="36" t="s">
        <v>70</v>
      </c>
      <c r="C1119" s="37" t="s">
        <v>8</v>
      </c>
      <c r="D1119" s="37" t="s">
        <v>23</v>
      </c>
      <c r="E1119" s="38">
        <v>0.40899999999999997</v>
      </c>
      <c r="F1119" s="34">
        <v>30.74</v>
      </c>
      <c r="G1119" s="39">
        <f>ROUND((E1119*F1119),2)</f>
        <v>12.57</v>
      </c>
    </row>
    <row r="1120" spans="1:7" ht="30.75" customHeight="1" x14ac:dyDescent="0.25">
      <c r="A1120" s="40"/>
      <c r="B1120" s="40"/>
      <c r="C1120" s="40"/>
      <c r="D1120" s="40"/>
      <c r="E1120" s="67" t="s">
        <v>30</v>
      </c>
      <c r="F1120" s="67"/>
      <c r="G1120" s="41">
        <f>ROUND(SUM(G1118:G1119),2)</f>
        <v>27.12</v>
      </c>
    </row>
    <row r="1121" spans="1:7" ht="31.5" x14ac:dyDescent="0.25">
      <c r="A1121" s="66" t="s">
        <v>31</v>
      </c>
      <c r="B1121" s="66"/>
      <c r="C1121" s="19" t="s">
        <v>2</v>
      </c>
      <c r="D1121" s="19" t="s">
        <v>3</v>
      </c>
      <c r="E1121" s="19" t="s">
        <v>4</v>
      </c>
      <c r="F1121" s="19" t="s">
        <v>5</v>
      </c>
      <c r="G1121" s="20" t="s">
        <v>6</v>
      </c>
    </row>
    <row r="1122" spans="1:7" ht="75" x14ac:dyDescent="0.25">
      <c r="A1122" s="37" t="s">
        <v>254</v>
      </c>
      <c r="B1122" s="36" t="s">
        <v>255</v>
      </c>
      <c r="C1122" s="37" t="s">
        <v>8</v>
      </c>
      <c r="D1122" s="37" t="s">
        <v>9</v>
      </c>
      <c r="E1122" s="38">
        <v>2.93E-2</v>
      </c>
      <c r="F1122" s="34">
        <v>541.35</v>
      </c>
      <c r="G1122" s="39">
        <f>ROUND((E1122*F1122),2)</f>
        <v>15.86</v>
      </c>
    </row>
    <row r="1123" spans="1:7" x14ac:dyDescent="0.25">
      <c r="A1123" s="40"/>
      <c r="B1123" s="40"/>
      <c r="C1123" s="40"/>
      <c r="D1123" s="40"/>
      <c r="E1123" s="67" t="s">
        <v>34</v>
      </c>
      <c r="F1123" s="67"/>
      <c r="G1123" s="41">
        <f>ROUND(SUM(G1122),2)</f>
        <v>15.86</v>
      </c>
    </row>
    <row r="1124" spans="1:7" x14ac:dyDescent="0.25">
      <c r="A1124" s="40"/>
      <c r="B1124" s="40"/>
      <c r="C1124" s="40"/>
      <c r="D1124" s="40"/>
      <c r="E1124" s="86" t="s">
        <v>35</v>
      </c>
      <c r="F1124" s="86"/>
      <c r="G1124" s="33">
        <f>ROUND(G1120+G1123+G1116,2)</f>
        <v>45.25</v>
      </c>
    </row>
    <row r="1125" spans="1:7" x14ac:dyDescent="0.25">
      <c r="A1125" s="40"/>
      <c r="B1125" s="40"/>
      <c r="C1125" s="40"/>
      <c r="D1125" s="40"/>
      <c r="E1125" s="91"/>
      <c r="F1125" s="91"/>
      <c r="G1125" s="91"/>
    </row>
    <row r="1126" spans="1:7" ht="33.75" customHeight="1" x14ac:dyDescent="0.25">
      <c r="A1126" s="64" t="s">
        <v>256</v>
      </c>
      <c r="B1126" s="64"/>
      <c r="C1126" s="64"/>
      <c r="D1126" s="64"/>
      <c r="E1126" s="64"/>
      <c r="F1126" s="64"/>
      <c r="G1126" s="65"/>
    </row>
    <row r="1127" spans="1:7" ht="31.5" x14ac:dyDescent="0.25">
      <c r="A1127" s="66" t="s">
        <v>1</v>
      </c>
      <c r="B1127" s="66"/>
      <c r="C1127" s="19" t="s">
        <v>2</v>
      </c>
      <c r="D1127" s="19" t="s">
        <v>3</v>
      </c>
      <c r="E1127" s="19" t="s">
        <v>4</v>
      </c>
      <c r="F1127" s="19" t="s">
        <v>5</v>
      </c>
      <c r="G1127" s="20" t="s">
        <v>6</v>
      </c>
    </row>
    <row r="1128" spans="1:7" ht="45" x14ac:dyDescent="0.25">
      <c r="A1128" s="37">
        <v>37411</v>
      </c>
      <c r="B1128" s="36" t="s">
        <v>253</v>
      </c>
      <c r="C1128" s="37" t="s">
        <v>8</v>
      </c>
      <c r="D1128" s="37" t="s">
        <v>92</v>
      </c>
      <c r="E1128" s="38">
        <v>0.15809999999999999</v>
      </c>
      <c r="F1128" s="34">
        <v>14.36</v>
      </c>
      <c r="G1128" s="39">
        <f>ROUND((E1128*F1128),2)</f>
        <v>2.27</v>
      </c>
    </row>
    <row r="1129" spans="1:7" x14ac:dyDescent="0.25">
      <c r="A1129" s="40"/>
      <c r="B1129" s="40"/>
      <c r="C1129" s="40"/>
      <c r="D1129" s="40"/>
      <c r="E1129" s="67" t="s">
        <v>19</v>
      </c>
      <c r="F1129" s="67"/>
      <c r="G1129" s="41">
        <f>ROUND(SUM(G1128),2)</f>
        <v>2.27</v>
      </c>
    </row>
    <row r="1130" spans="1:7" ht="31.5" x14ac:dyDescent="0.25">
      <c r="A1130" s="66" t="s">
        <v>20</v>
      </c>
      <c r="B1130" s="66"/>
      <c r="C1130" s="19" t="s">
        <v>2</v>
      </c>
      <c r="D1130" s="19" t="s">
        <v>3</v>
      </c>
      <c r="E1130" s="19" t="s">
        <v>4</v>
      </c>
      <c r="F1130" s="19" t="s">
        <v>5</v>
      </c>
      <c r="G1130" s="20" t="s">
        <v>6</v>
      </c>
    </row>
    <row r="1131" spans="1:7" ht="30" x14ac:dyDescent="0.25">
      <c r="A1131" s="37" t="s">
        <v>26</v>
      </c>
      <c r="B1131" s="36" t="s">
        <v>88</v>
      </c>
      <c r="C1131" s="37" t="s">
        <v>8</v>
      </c>
      <c r="D1131" s="37" t="s">
        <v>23</v>
      </c>
      <c r="E1131" s="38">
        <v>0.40899999999999997</v>
      </c>
      <c r="F1131" s="34">
        <v>35.58</v>
      </c>
      <c r="G1131" s="39">
        <f>ROUND((E1131*F1131),2)</f>
        <v>14.55</v>
      </c>
    </row>
    <row r="1132" spans="1:7" ht="30" x14ac:dyDescent="0.25">
      <c r="A1132" s="37" t="s">
        <v>28</v>
      </c>
      <c r="B1132" s="36" t="s">
        <v>70</v>
      </c>
      <c r="C1132" s="37" t="s">
        <v>8</v>
      </c>
      <c r="D1132" s="37" t="s">
        <v>23</v>
      </c>
      <c r="E1132" s="38">
        <v>0.40899999999999997</v>
      </c>
      <c r="F1132" s="34">
        <v>30.74</v>
      </c>
      <c r="G1132" s="39">
        <f>ROUND((E1132*F1132),2)</f>
        <v>12.57</v>
      </c>
    </row>
    <row r="1133" spans="1:7" ht="33" customHeight="1" x14ac:dyDescent="0.25">
      <c r="A1133" s="40"/>
      <c r="B1133" s="40"/>
      <c r="C1133" s="40"/>
      <c r="D1133" s="40"/>
      <c r="E1133" s="67" t="s">
        <v>30</v>
      </c>
      <c r="F1133" s="67"/>
      <c r="G1133" s="41">
        <f>ROUND(SUM(G1131:G1132),2)</f>
        <v>27.12</v>
      </c>
    </row>
    <row r="1134" spans="1:7" ht="31.5" x14ac:dyDescent="0.25">
      <c r="A1134" s="66" t="s">
        <v>31</v>
      </c>
      <c r="B1134" s="66"/>
      <c r="C1134" s="19" t="s">
        <v>2</v>
      </c>
      <c r="D1134" s="19" t="s">
        <v>3</v>
      </c>
      <c r="E1134" s="19" t="s">
        <v>4</v>
      </c>
      <c r="F1134" s="19" t="s">
        <v>5</v>
      </c>
      <c r="G1134" s="20" t="s">
        <v>6</v>
      </c>
    </row>
    <row r="1135" spans="1:7" ht="75" x14ac:dyDescent="0.25">
      <c r="A1135" s="37" t="s">
        <v>254</v>
      </c>
      <c r="B1135" s="36" t="s">
        <v>255</v>
      </c>
      <c r="C1135" s="37" t="s">
        <v>8</v>
      </c>
      <c r="D1135" s="37" t="s">
        <v>9</v>
      </c>
      <c r="E1135" s="38">
        <v>2.93E-2</v>
      </c>
      <c r="F1135" s="34">
        <v>541.35</v>
      </c>
      <c r="G1135" s="39">
        <f>ROUND((E1135*F1135),2)</f>
        <v>15.86</v>
      </c>
    </row>
    <row r="1136" spans="1:7" x14ac:dyDescent="0.25">
      <c r="A1136" s="40"/>
      <c r="B1136" s="40"/>
      <c r="C1136" s="40"/>
      <c r="D1136" s="40"/>
      <c r="E1136" s="67" t="s">
        <v>34</v>
      </c>
      <c r="F1136" s="67"/>
      <c r="G1136" s="41">
        <f>ROUND(SUM(G1135),2)</f>
        <v>15.86</v>
      </c>
    </row>
    <row r="1137" spans="1:7" x14ac:dyDescent="0.25">
      <c r="A1137" s="40"/>
      <c r="B1137" s="40"/>
      <c r="C1137" s="40"/>
      <c r="D1137" s="40"/>
      <c r="E1137" s="86" t="s">
        <v>35</v>
      </c>
      <c r="F1137" s="86"/>
      <c r="G1137" s="33">
        <f>ROUND(G1133+G1136+G1129,2)</f>
        <v>45.25</v>
      </c>
    </row>
    <row r="1138" spans="1:7" x14ac:dyDescent="0.25">
      <c r="A1138" s="40"/>
      <c r="B1138" s="40"/>
      <c r="C1138" s="40"/>
      <c r="D1138" s="40"/>
      <c r="E1138" s="91"/>
      <c r="F1138" s="91"/>
      <c r="G1138" s="91"/>
    </row>
    <row r="1139" spans="1:7" ht="34.5" customHeight="1" x14ac:dyDescent="0.25">
      <c r="A1139" s="64" t="s">
        <v>257</v>
      </c>
      <c r="B1139" s="64"/>
      <c r="C1139" s="64"/>
      <c r="D1139" s="64"/>
      <c r="E1139" s="64"/>
      <c r="F1139" s="64"/>
      <c r="G1139" s="65"/>
    </row>
    <row r="1140" spans="1:7" ht="31.5" x14ac:dyDescent="0.25">
      <c r="A1140" s="66" t="s">
        <v>1</v>
      </c>
      <c r="B1140" s="66"/>
      <c r="C1140" s="19" t="s">
        <v>2</v>
      </c>
      <c r="D1140" s="19" t="s">
        <v>3</v>
      </c>
      <c r="E1140" s="19" t="s">
        <v>4</v>
      </c>
      <c r="F1140" s="19" t="s">
        <v>5</v>
      </c>
      <c r="G1140" s="20" t="s">
        <v>6</v>
      </c>
    </row>
    <row r="1141" spans="1:7" x14ac:dyDescent="0.25">
      <c r="A1141" s="37">
        <v>1381</v>
      </c>
      <c r="B1141" s="36" t="s">
        <v>258</v>
      </c>
      <c r="C1141" s="37" t="s">
        <v>8</v>
      </c>
      <c r="D1141" s="37" t="s">
        <v>14</v>
      </c>
      <c r="E1141" s="38">
        <v>4.91</v>
      </c>
      <c r="F1141" s="34">
        <v>0.8</v>
      </c>
      <c r="G1141" s="39">
        <f>ROUND((E1141*F1141),2)</f>
        <v>3.93</v>
      </c>
    </row>
    <row r="1142" spans="1:7" x14ac:dyDescent="0.25">
      <c r="A1142" s="37">
        <v>34357</v>
      </c>
      <c r="B1142" s="36" t="s">
        <v>259</v>
      </c>
      <c r="C1142" s="37" t="s">
        <v>8</v>
      </c>
      <c r="D1142" s="37" t="s">
        <v>14</v>
      </c>
      <c r="E1142" s="38">
        <v>0.42199999999999999</v>
      </c>
      <c r="F1142" s="34">
        <v>4.6900000000000004</v>
      </c>
      <c r="G1142" s="39">
        <f>ROUND((E1142*F1142),2)</f>
        <v>1.98</v>
      </c>
    </row>
    <row r="1143" spans="1:7" ht="45" x14ac:dyDescent="0.25">
      <c r="A1143" s="37">
        <v>536</v>
      </c>
      <c r="B1143" s="36" t="s">
        <v>260</v>
      </c>
      <c r="C1143" s="37" t="s">
        <v>8</v>
      </c>
      <c r="D1143" s="37" t="s">
        <v>92</v>
      </c>
      <c r="E1143" s="38">
        <v>1.0552999999999999</v>
      </c>
      <c r="F1143" s="34">
        <v>24.31</v>
      </c>
      <c r="G1143" s="39">
        <f>ROUND((E1143*F1143),2)</f>
        <v>25.65</v>
      </c>
    </row>
    <row r="1144" spans="1:7" x14ac:dyDescent="0.25">
      <c r="A1144" s="40"/>
      <c r="B1144" s="40"/>
      <c r="C1144" s="40"/>
      <c r="D1144" s="40"/>
      <c r="E1144" s="67" t="s">
        <v>19</v>
      </c>
      <c r="F1144" s="67"/>
      <c r="G1144" s="41">
        <f>ROUND(SUM(G1141:G1143),2)</f>
        <v>31.56</v>
      </c>
    </row>
    <row r="1145" spans="1:7" ht="31.5" x14ac:dyDescent="0.25">
      <c r="A1145" s="66" t="s">
        <v>20</v>
      </c>
      <c r="B1145" s="66"/>
      <c r="C1145" s="19" t="s">
        <v>2</v>
      </c>
      <c r="D1145" s="19" t="s">
        <v>3</v>
      </c>
      <c r="E1145" s="19" t="s">
        <v>4</v>
      </c>
      <c r="F1145" s="19" t="s">
        <v>5</v>
      </c>
      <c r="G1145" s="20" t="s">
        <v>6</v>
      </c>
    </row>
    <row r="1146" spans="1:7" ht="30" x14ac:dyDescent="0.25">
      <c r="A1146" s="37" t="s">
        <v>261</v>
      </c>
      <c r="B1146" s="36" t="s">
        <v>262</v>
      </c>
      <c r="C1146" s="37" t="s">
        <v>8</v>
      </c>
      <c r="D1146" s="37" t="s">
        <v>23</v>
      </c>
      <c r="E1146" s="38">
        <v>0.53410000000000002</v>
      </c>
      <c r="F1146" s="34">
        <v>35.409999999999997</v>
      </c>
      <c r="G1146" s="39">
        <f>ROUND((E1146*F1146),2)</f>
        <v>18.91</v>
      </c>
    </row>
    <row r="1147" spans="1:7" ht="30" x14ac:dyDescent="0.25">
      <c r="A1147" s="37" t="s">
        <v>28</v>
      </c>
      <c r="B1147" s="36" t="s">
        <v>70</v>
      </c>
      <c r="C1147" s="37" t="s">
        <v>8</v>
      </c>
      <c r="D1147" s="37" t="s">
        <v>23</v>
      </c>
      <c r="E1147" s="38">
        <v>0.26860000000000001</v>
      </c>
      <c r="F1147" s="34">
        <v>30.74</v>
      </c>
      <c r="G1147" s="39">
        <f>ROUND((E1147*F1147),2)</f>
        <v>8.26</v>
      </c>
    </row>
    <row r="1148" spans="1:7" ht="30.75" customHeight="1" x14ac:dyDescent="0.25">
      <c r="A1148" s="40"/>
      <c r="B1148" s="40"/>
      <c r="C1148" s="40"/>
      <c r="D1148" s="40"/>
      <c r="E1148" s="67" t="s">
        <v>30</v>
      </c>
      <c r="F1148" s="67"/>
      <c r="G1148" s="41">
        <f>ROUND(SUM(G1146:G1147),2)</f>
        <v>27.17</v>
      </c>
    </row>
    <row r="1149" spans="1:7" x14ac:dyDescent="0.25">
      <c r="A1149" s="40"/>
      <c r="B1149" s="40"/>
      <c r="C1149" s="40"/>
      <c r="D1149" s="40"/>
      <c r="E1149" s="86" t="s">
        <v>35</v>
      </c>
      <c r="F1149" s="86"/>
      <c r="G1149" s="33">
        <f>ROUND(G1144+G1148,2)</f>
        <v>58.73</v>
      </c>
    </row>
    <row r="1150" spans="1:7" x14ac:dyDescent="0.25">
      <c r="A1150" s="40"/>
      <c r="B1150" s="40"/>
      <c r="C1150" s="40"/>
      <c r="D1150" s="40"/>
      <c r="E1150" s="91"/>
      <c r="F1150" s="91"/>
      <c r="G1150" s="91"/>
    </row>
    <row r="1151" spans="1:7" ht="33.75" customHeight="1" x14ac:dyDescent="0.25">
      <c r="A1151" s="64" t="s">
        <v>263</v>
      </c>
      <c r="B1151" s="64"/>
      <c r="C1151" s="64"/>
      <c r="D1151" s="64"/>
      <c r="E1151" s="64"/>
      <c r="F1151" s="64"/>
      <c r="G1151" s="65"/>
    </row>
    <row r="1152" spans="1:7" ht="31.5" x14ac:dyDescent="0.25">
      <c r="A1152" s="66" t="s">
        <v>1</v>
      </c>
      <c r="B1152" s="66"/>
      <c r="C1152" s="19" t="s">
        <v>2</v>
      </c>
      <c r="D1152" s="19" t="s">
        <v>3</v>
      </c>
      <c r="E1152" s="19" t="s">
        <v>4</v>
      </c>
      <c r="F1152" s="19" t="s">
        <v>5</v>
      </c>
      <c r="G1152" s="20" t="s">
        <v>6</v>
      </c>
    </row>
    <row r="1153" spans="1:7" x14ac:dyDescent="0.25">
      <c r="A1153" s="37">
        <v>1381</v>
      </c>
      <c r="B1153" s="36" t="s">
        <v>258</v>
      </c>
      <c r="C1153" s="37" t="s">
        <v>8</v>
      </c>
      <c r="D1153" s="37" t="s">
        <v>14</v>
      </c>
      <c r="E1153" s="38">
        <v>4.91</v>
      </c>
      <c r="F1153" s="34">
        <v>0.8</v>
      </c>
      <c r="G1153" s="39">
        <f>ROUND((E1153*F1153),2)</f>
        <v>3.93</v>
      </c>
    </row>
    <row r="1154" spans="1:7" x14ac:dyDescent="0.25">
      <c r="A1154" s="37">
        <v>34357</v>
      </c>
      <c r="B1154" s="36" t="s">
        <v>259</v>
      </c>
      <c r="C1154" s="37" t="s">
        <v>8</v>
      </c>
      <c r="D1154" s="37" t="s">
        <v>14</v>
      </c>
      <c r="E1154" s="38">
        <v>0.42199999999999999</v>
      </c>
      <c r="F1154" s="34">
        <v>4.6900000000000004</v>
      </c>
      <c r="G1154" s="39">
        <f>ROUND((E1154*F1154),2)</f>
        <v>1.98</v>
      </c>
    </row>
    <row r="1155" spans="1:7" ht="45" x14ac:dyDescent="0.25">
      <c r="A1155" s="37">
        <v>536</v>
      </c>
      <c r="B1155" s="36" t="s">
        <v>260</v>
      </c>
      <c r="C1155" s="37" t="s">
        <v>8</v>
      </c>
      <c r="D1155" s="37" t="s">
        <v>92</v>
      </c>
      <c r="E1155" s="38">
        <v>1.0552999999999999</v>
      </c>
      <c r="F1155" s="34">
        <v>24.31</v>
      </c>
      <c r="G1155" s="39">
        <f>ROUND((E1155*F1155),2)</f>
        <v>25.65</v>
      </c>
    </row>
    <row r="1156" spans="1:7" x14ac:dyDescent="0.25">
      <c r="A1156" s="40"/>
      <c r="B1156" s="40"/>
      <c r="C1156" s="40"/>
      <c r="D1156" s="40"/>
      <c r="E1156" s="67" t="s">
        <v>19</v>
      </c>
      <c r="F1156" s="67"/>
      <c r="G1156" s="41">
        <f>ROUND(SUM(G1153:G1155),2)</f>
        <v>31.56</v>
      </c>
    </row>
    <row r="1157" spans="1:7" ht="31.5" x14ac:dyDescent="0.25">
      <c r="A1157" s="66" t="s">
        <v>20</v>
      </c>
      <c r="B1157" s="66"/>
      <c r="C1157" s="19" t="s">
        <v>2</v>
      </c>
      <c r="D1157" s="19" t="s">
        <v>3</v>
      </c>
      <c r="E1157" s="19" t="s">
        <v>4</v>
      </c>
      <c r="F1157" s="19" t="s">
        <v>5</v>
      </c>
      <c r="G1157" s="20" t="s">
        <v>6</v>
      </c>
    </row>
    <row r="1158" spans="1:7" ht="30" x14ac:dyDescent="0.25">
      <c r="A1158" s="37" t="s">
        <v>261</v>
      </c>
      <c r="B1158" s="36" t="s">
        <v>262</v>
      </c>
      <c r="C1158" s="37" t="s">
        <v>8</v>
      </c>
      <c r="D1158" s="37" t="s">
        <v>23</v>
      </c>
      <c r="E1158" s="38">
        <v>0.53410000000000002</v>
      </c>
      <c r="F1158" s="34">
        <v>35.409999999999997</v>
      </c>
      <c r="G1158" s="39">
        <f>ROUND((E1158*F1158),2)</f>
        <v>18.91</v>
      </c>
    </row>
    <row r="1159" spans="1:7" ht="30" x14ac:dyDescent="0.25">
      <c r="A1159" s="37" t="s">
        <v>28</v>
      </c>
      <c r="B1159" s="36" t="s">
        <v>70</v>
      </c>
      <c r="C1159" s="37" t="s">
        <v>8</v>
      </c>
      <c r="D1159" s="37" t="s">
        <v>23</v>
      </c>
      <c r="E1159" s="38">
        <v>0.26860000000000001</v>
      </c>
      <c r="F1159" s="34">
        <v>30.74</v>
      </c>
      <c r="G1159" s="39">
        <f>ROUND((E1159*F1159),2)</f>
        <v>8.26</v>
      </c>
    </row>
    <row r="1160" spans="1:7" ht="31.5" customHeight="1" x14ac:dyDescent="0.25">
      <c r="A1160" s="40"/>
      <c r="B1160" s="40"/>
      <c r="C1160" s="40"/>
      <c r="D1160" s="40"/>
      <c r="E1160" s="67" t="s">
        <v>30</v>
      </c>
      <c r="F1160" s="67"/>
      <c r="G1160" s="41">
        <f>ROUND(SUM(G1158:G1159),2)</f>
        <v>27.17</v>
      </c>
    </row>
    <row r="1161" spans="1:7" x14ac:dyDescent="0.25">
      <c r="A1161" s="40"/>
      <c r="B1161" s="40"/>
      <c r="C1161" s="40"/>
      <c r="D1161" s="40"/>
      <c r="E1161" s="86" t="s">
        <v>35</v>
      </c>
      <c r="F1161" s="86"/>
      <c r="G1161" s="33">
        <f>ROUND(G1156+G1160,2)</f>
        <v>58.73</v>
      </c>
    </row>
    <row r="1162" spans="1:7" x14ac:dyDescent="0.25">
      <c r="A1162" s="40"/>
      <c r="B1162" s="40"/>
      <c r="C1162" s="40"/>
      <c r="D1162" s="40"/>
      <c r="E1162" s="45"/>
      <c r="F1162" s="45"/>
      <c r="G1162" s="46"/>
    </row>
    <row r="1163" spans="1:7" x14ac:dyDescent="0.25">
      <c r="A1163" s="64" t="s">
        <v>264</v>
      </c>
      <c r="B1163" s="64"/>
      <c r="C1163" s="64"/>
      <c r="D1163" s="64"/>
      <c r="E1163" s="64"/>
      <c r="F1163" s="64"/>
      <c r="G1163" s="65"/>
    </row>
    <row r="1164" spans="1:7" ht="31.5" x14ac:dyDescent="0.25">
      <c r="A1164" s="66" t="s">
        <v>1</v>
      </c>
      <c r="B1164" s="66"/>
      <c r="C1164" s="19" t="s">
        <v>2</v>
      </c>
      <c r="D1164" s="19" t="s">
        <v>3</v>
      </c>
      <c r="E1164" s="19" t="s">
        <v>4</v>
      </c>
      <c r="F1164" s="19" t="s">
        <v>5</v>
      </c>
      <c r="G1164" s="20" t="s">
        <v>6</v>
      </c>
    </row>
    <row r="1165" spans="1:7" x14ac:dyDescent="0.25">
      <c r="A1165" s="37">
        <v>44396</v>
      </c>
      <c r="B1165" s="36" t="s">
        <v>265</v>
      </c>
      <c r="C1165" s="37" t="s">
        <v>8</v>
      </c>
      <c r="D1165" s="37" t="s">
        <v>14</v>
      </c>
      <c r="E1165" s="38">
        <v>4.0300000000000002E-2</v>
      </c>
      <c r="F1165" s="34">
        <v>46.96</v>
      </c>
      <c r="G1165" s="39">
        <f>ROUND((E1165*F1165),2)</f>
        <v>1.89</v>
      </c>
    </row>
    <row r="1166" spans="1:7" ht="45" x14ac:dyDescent="0.25">
      <c r="A1166" s="37">
        <v>6186</v>
      </c>
      <c r="B1166" s="36" t="s">
        <v>266</v>
      </c>
      <c r="C1166" s="37" t="s">
        <v>8</v>
      </c>
      <c r="D1166" s="37" t="s">
        <v>16</v>
      </c>
      <c r="E1166" s="38">
        <v>1.0349999999999999</v>
      </c>
      <c r="F1166" s="34">
        <v>27</v>
      </c>
      <c r="G1166" s="39">
        <f>ROUND((E1166*F1166),2)</f>
        <v>27.95</v>
      </c>
    </row>
    <row r="1167" spans="1:7" x14ac:dyDescent="0.25">
      <c r="A1167" s="40"/>
      <c r="B1167" s="40"/>
      <c r="C1167" s="40"/>
      <c r="D1167" s="40"/>
      <c r="E1167" s="67" t="s">
        <v>19</v>
      </c>
      <c r="F1167" s="67"/>
      <c r="G1167" s="41">
        <f>ROUND(SUM(G1165:G1166),2)</f>
        <v>29.84</v>
      </c>
    </row>
    <row r="1168" spans="1:7" ht="31.5" x14ac:dyDescent="0.25">
      <c r="A1168" s="66" t="s">
        <v>20</v>
      </c>
      <c r="B1168" s="66"/>
      <c r="C1168" s="19" t="s">
        <v>2</v>
      </c>
      <c r="D1168" s="19" t="s">
        <v>3</v>
      </c>
      <c r="E1168" s="19" t="s">
        <v>4</v>
      </c>
      <c r="F1168" s="19" t="s">
        <v>5</v>
      </c>
      <c r="G1168" s="20" t="s">
        <v>6</v>
      </c>
    </row>
    <row r="1169" spans="1:7" ht="30" x14ac:dyDescent="0.25">
      <c r="A1169" s="37" t="s">
        <v>86</v>
      </c>
      <c r="B1169" s="36" t="s">
        <v>87</v>
      </c>
      <c r="C1169" s="37" t="s">
        <v>8</v>
      </c>
      <c r="D1169" s="37" t="s">
        <v>23</v>
      </c>
      <c r="E1169" s="38">
        <v>0.36349999999999999</v>
      </c>
      <c r="F1169" s="34">
        <v>35.11</v>
      </c>
      <c r="G1169" s="39">
        <f>ROUND((E1169*F1169),2)</f>
        <v>12.76</v>
      </c>
    </row>
    <row r="1170" spans="1:7" ht="30" x14ac:dyDescent="0.25">
      <c r="A1170" s="37" t="s">
        <v>28</v>
      </c>
      <c r="B1170" s="36" t="s">
        <v>70</v>
      </c>
      <c r="C1170" s="37" t="s">
        <v>8</v>
      </c>
      <c r="D1170" s="37" t="s">
        <v>23</v>
      </c>
      <c r="E1170" s="38">
        <v>0.15140000000000001</v>
      </c>
      <c r="F1170" s="34">
        <v>30.74</v>
      </c>
      <c r="G1170" s="39">
        <f>ROUND((E1170*F1170),2)</f>
        <v>4.6500000000000004</v>
      </c>
    </row>
    <row r="1171" spans="1:7" ht="30.75" customHeight="1" x14ac:dyDescent="0.25">
      <c r="A1171" s="40"/>
      <c r="B1171" s="40"/>
      <c r="C1171" s="40"/>
      <c r="D1171" s="40"/>
      <c r="E1171" s="67" t="s">
        <v>30</v>
      </c>
      <c r="F1171" s="67"/>
      <c r="G1171" s="41">
        <f>ROUND(SUM(G1169:G1170),2)</f>
        <v>17.41</v>
      </c>
    </row>
    <row r="1172" spans="1:7" x14ac:dyDescent="0.25">
      <c r="A1172" s="40"/>
      <c r="B1172" s="40"/>
      <c r="C1172" s="40"/>
      <c r="D1172" s="40"/>
      <c r="E1172" s="86" t="s">
        <v>35</v>
      </c>
      <c r="F1172" s="86"/>
      <c r="G1172" s="33">
        <f>ROUND(G1167+G1171,2)</f>
        <v>47.25</v>
      </c>
    </row>
    <row r="1173" spans="1:7" x14ac:dyDescent="0.25">
      <c r="A1173" s="40"/>
      <c r="B1173" s="40"/>
      <c r="C1173" s="40"/>
      <c r="D1173" s="40"/>
      <c r="E1173" s="91"/>
      <c r="F1173" s="91"/>
      <c r="G1173" s="91"/>
    </row>
    <row r="1174" spans="1:7" ht="33.75" customHeight="1" x14ac:dyDescent="0.25">
      <c r="A1174" s="64" t="s">
        <v>267</v>
      </c>
      <c r="B1174" s="64"/>
      <c r="C1174" s="64"/>
      <c r="D1174" s="64"/>
      <c r="E1174" s="64"/>
      <c r="F1174" s="64"/>
      <c r="G1174" s="65"/>
    </row>
    <row r="1175" spans="1:7" ht="31.5" x14ac:dyDescent="0.25">
      <c r="A1175" s="66" t="s">
        <v>1</v>
      </c>
      <c r="B1175" s="66"/>
      <c r="C1175" s="19" t="s">
        <v>2</v>
      </c>
      <c r="D1175" s="19" t="s">
        <v>3</v>
      </c>
      <c r="E1175" s="19" t="s">
        <v>4</v>
      </c>
      <c r="F1175" s="19" t="s">
        <v>5</v>
      </c>
      <c r="G1175" s="20" t="s">
        <v>6</v>
      </c>
    </row>
    <row r="1176" spans="1:7" ht="75" x14ac:dyDescent="0.25">
      <c r="A1176" s="37">
        <v>39511</v>
      </c>
      <c r="B1176" s="36" t="s">
        <v>268</v>
      </c>
      <c r="C1176" s="37" t="s">
        <v>8</v>
      </c>
      <c r="D1176" s="37" t="s">
        <v>92</v>
      </c>
      <c r="E1176" s="38">
        <v>1</v>
      </c>
      <c r="F1176" s="34">
        <v>135.71</v>
      </c>
      <c r="G1176" s="39">
        <f>ROUND((E1176*F1176),2)</f>
        <v>135.71</v>
      </c>
    </row>
    <row r="1177" spans="1:7" x14ac:dyDescent="0.25">
      <c r="A1177" s="40"/>
      <c r="B1177" s="40"/>
      <c r="C1177" s="40"/>
      <c r="D1177" s="40"/>
      <c r="E1177" s="67" t="s">
        <v>19</v>
      </c>
      <c r="F1177" s="67"/>
      <c r="G1177" s="41">
        <f>ROUND(SUM(G1176),2)</f>
        <v>135.71</v>
      </c>
    </row>
    <row r="1178" spans="1:7" ht="31.5" x14ac:dyDescent="0.25">
      <c r="A1178" s="66" t="s">
        <v>20</v>
      </c>
      <c r="B1178" s="66"/>
      <c r="C1178" s="19" t="s">
        <v>2</v>
      </c>
      <c r="D1178" s="19" t="s">
        <v>3</v>
      </c>
      <c r="E1178" s="19" t="s">
        <v>4</v>
      </c>
      <c r="F1178" s="19" t="s">
        <v>5</v>
      </c>
      <c r="G1178" s="20" t="s">
        <v>6</v>
      </c>
    </row>
    <row r="1179" spans="1:7" ht="30" x14ac:dyDescent="0.25">
      <c r="A1179" s="37" t="s">
        <v>209</v>
      </c>
      <c r="B1179" s="36" t="s">
        <v>210</v>
      </c>
      <c r="C1179" s="37" t="s">
        <v>8</v>
      </c>
      <c r="D1179" s="37" t="s">
        <v>23</v>
      </c>
      <c r="E1179" s="38">
        <v>0.47860000000000003</v>
      </c>
      <c r="F1179" s="34">
        <v>34.590000000000003</v>
      </c>
      <c r="G1179" s="39">
        <f>ROUND((E1179*F1179),2)</f>
        <v>16.55</v>
      </c>
    </row>
    <row r="1180" spans="1:7" ht="30" x14ac:dyDescent="0.25">
      <c r="A1180" s="37" t="s">
        <v>28</v>
      </c>
      <c r="B1180" s="36" t="s">
        <v>70</v>
      </c>
      <c r="C1180" s="37" t="s">
        <v>8</v>
      </c>
      <c r="D1180" s="37" t="s">
        <v>23</v>
      </c>
      <c r="E1180" s="38">
        <v>0.47860000000000003</v>
      </c>
      <c r="F1180" s="34">
        <v>30.74</v>
      </c>
      <c r="G1180" s="39">
        <f>ROUND((E1180*F1180),2)</f>
        <v>14.71</v>
      </c>
    </row>
    <row r="1181" spans="1:7" ht="31.5" customHeight="1" x14ac:dyDescent="0.25">
      <c r="A1181" s="40"/>
      <c r="B1181" s="40"/>
      <c r="C1181" s="40"/>
      <c r="D1181" s="40"/>
      <c r="E1181" s="67" t="s">
        <v>30</v>
      </c>
      <c r="F1181" s="67"/>
      <c r="G1181" s="41">
        <f>ROUND(SUM(G1179:G1180),2)</f>
        <v>31.26</v>
      </c>
    </row>
    <row r="1182" spans="1:7" x14ac:dyDescent="0.25">
      <c r="A1182" s="40"/>
      <c r="B1182" s="40"/>
      <c r="C1182" s="40"/>
      <c r="D1182" s="40"/>
      <c r="E1182" s="86" t="s">
        <v>35</v>
      </c>
      <c r="F1182" s="86"/>
      <c r="G1182" s="33">
        <f>ROUND(G1177+G1181,2)</f>
        <v>166.97</v>
      </c>
    </row>
    <row r="1183" spans="1:7" x14ac:dyDescent="0.25">
      <c r="A1183" s="40"/>
      <c r="B1183" s="40"/>
      <c r="C1183" s="40"/>
      <c r="D1183" s="40"/>
      <c r="E1183" s="91"/>
      <c r="F1183" s="91"/>
      <c r="G1183" s="91"/>
    </row>
    <row r="1184" spans="1:7" x14ac:dyDescent="0.25">
      <c r="A1184" s="64" t="s">
        <v>269</v>
      </c>
      <c r="B1184" s="64"/>
      <c r="C1184" s="64"/>
      <c r="D1184" s="64"/>
      <c r="E1184" s="64"/>
      <c r="F1184" s="64"/>
      <c r="G1184" s="65"/>
    </row>
    <row r="1185" spans="1:7" ht="31.5" x14ac:dyDescent="0.25">
      <c r="A1185" s="66" t="s">
        <v>270</v>
      </c>
      <c r="B1185" s="66"/>
      <c r="C1185" s="19" t="s">
        <v>2</v>
      </c>
      <c r="D1185" s="19" t="s">
        <v>3</v>
      </c>
      <c r="E1185" s="19" t="s">
        <v>4</v>
      </c>
      <c r="F1185" s="19" t="s">
        <v>5</v>
      </c>
      <c r="G1185" s="20" t="s">
        <v>6</v>
      </c>
    </row>
    <row r="1186" spans="1:7" ht="30" x14ac:dyDescent="0.25">
      <c r="A1186" s="37">
        <v>2705</v>
      </c>
      <c r="B1186" s="36" t="s">
        <v>271</v>
      </c>
      <c r="C1186" s="37" t="s">
        <v>8</v>
      </c>
      <c r="D1186" s="37" t="s">
        <v>272</v>
      </c>
      <c r="E1186" s="38">
        <v>3.86</v>
      </c>
      <c r="F1186" s="34">
        <v>0.87</v>
      </c>
      <c r="G1186" s="39">
        <f>ROUND((E1186*F1186),2)</f>
        <v>3.36</v>
      </c>
    </row>
    <row r="1187" spans="1:7" x14ac:dyDescent="0.25">
      <c r="A1187" s="40"/>
      <c r="B1187" s="40"/>
      <c r="C1187" s="40"/>
      <c r="D1187" s="40"/>
      <c r="E1187" s="67" t="s">
        <v>273</v>
      </c>
      <c r="F1187" s="67"/>
      <c r="G1187" s="41">
        <f>ROUND(SUM(G1186),2)</f>
        <v>3.36</v>
      </c>
    </row>
    <row r="1188" spans="1:7" ht="31.5" x14ac:dyDescent="0.25">
      <c r="A1188" s="66" t="s">
        <v>1</v>
      </c>
      <c r="B1188" s="66"/>
      <c r="C1188" s="19" t="s">
        <v>2</v>
      </c>
      <c r="D1188" s="19" t="s">
        <v>3</v>
      </c>
      <c r="E1188" s="19" t="s">
        <v>4</v>
      </c>
      <c r="F1188" s="19" t="s">
        <v>5</v>
      </c>
      <c r="G1188" s="20" t="s">
        <v>6</v>
      </c>
    </row>
    <row r="1189" spans="1:7" ht="30" x14ac:dyDescent="0.25">
      <c r="A1189" s="37">
        <v>4777</v>
      </c>
      <c r="B1189" s="36" t="s">
        <v>274</v>
      </c>
      <c r="C1189" s="37" t="s">
        <v>8</v>
      </c>
      <c r="D1189" s="37" t="s">
        <v>14</v>
      </c>
      <c r="E1189" s="38">
        <v>0.68600000000000005</v>
      </c>
      <c r="F1189" s="34">
        <v>8.02</v>
      </c>
      <c r="G1189" s="39">
        <f>ROUND((E1189*F1189),2)</f>
        <v>5.5</v>
      </c>
    </row>
    <row r="1190" spans="1:7" ht="30" x14ac:dyDescent="0.25">
      <c r="A1190" s="37">
        <v>10997</v>
      </c>
      <c r="B1190" s="36" t="s">
        <v>199</v>
      </c>
      <c r="C1190" s="37" t="s">
        <v>8</v>
      </c>
      <c r="D1190" s="37" t="s">
        <v>14</v>
      </c>
      <c r="E1190" s="38">
        <v>4.1000000000000002E-2</v>
      </c>
      <c r="F1190" s="34">
        <v>51.84</v>
      </c>
      <c r="G1190" s="39">
        <f>ROUND((E1190*F1190),2)</f>
        <v>2.13</v>
      </c>
    </row>
    <row r="1191" spans="1:7" ht="30" x14ac:dyDescent="0.25">
      <c r="A1191" s="37">
        <v>37397</v>
      </c>
      <c r="B1191" s="36" t="s">
        <v>275</v>
      </c>
      <c r="C1191" s="37" t="s">
        <v>8</v>
      </c>
      <c r="D1191" s="37" t="s">
        <v>276</v>
      </c>
      <c r="E1191" s="38">
        <v>0.01</v>
      </c>
      <c r="F1191" s="34">
        <v>35.94</v>
      </c>
      <c r="G1191" s="39">
        <f>ROUND((E1191*F1191),2)</f>
        <v>0.36</v>
      </c>
    </row>
    <row r="1192" spans="1:7" ht="30" x14ac:dyDescent="0.25">
      <c r="A1192" s="37" t="s">
        <v>277</v>
      </c>
      <c r="B1192" s="36" t="s">
        <v>278</v>
      </c>
      <c r="C1192" s="98" t="s">
        <v>193</v>
      </c>
      <c r="D1192" s="37" t="s">
        <v>92</v>
      </c>
      <c r="E1192" s="38">
        <v>1.05</v>
      </c>
      <c r="F1192" s="34">
        <v>36.42</v>
      </c>
      <c r="G1192" s="39">
        <f>ROUND((E1192*F1192),2)</f>
        <v>38.24</v>
      </c>
    </row>
    <row r="1193" spans="1:7" x14ac:dyDescent="0.25">
      <c r="A1193" s="40"/>
      <c r="B1193" s="40"/>
      <c r="C1193" s="40"/>
      <c r="D1193" s="40"/>
      <c r="E1193" s="67" t="s">
        <v>19</v>
      </c>
      <c r="F1193" s="67"/>
      <c r="G1193" s="41">
        <f>ROUND(SUM(G1189:G1192),2)</f>
        <v>46.23</v>
      </c>
    </row>
    <row r="1194" spans="1:7" ht="31.5" x14ac:dyDescent="0.25">
      <c r="A1194" s="66" t="s">
        <v>20</v>
      </c>
      <c r="B1194" s="66"/>
      <c r="C1194" s="19" t="s">
        <v>2</v>
      </c>
      <c r="D1194" s="19" t="s">
        <v>3</v>
      </c>
      <c r="E1194" s="19" t="s">
        <v>4</v>
      </c>
      <c r="F1194" s="19" t="s">
        <v>5</v>
      </c>
      <c r="G1194" s="20" t="s">
        <v>6</v>
      </c>
    </row>
    <row r="1195" spans="1:7" ht="30" x14ac:dyDescent="0.25">
      <c r="A1195" s="37" t="s">
        <v>241</v>
      </c>
      <c r="B1195" s="36" t="s">
        <v>242</v>
      </c>
      <c r="C1195" s="37" t="s">
        <v>8</v>
      </c>
      <c r="D1195" s="37" t="s">
        <v>23</v>
      </c>
      <c r="E1195" s="38">
        <v>1</v>
      </c>
      <c r="F1195" s="34">
        <v>32.049999999999997</v>
      </c>
      <c r="G1195" s="39">
        <f>ROUND((E1195*F1195),2)</f>
        <v>32.049999999999997</v>
      </c>
    </row>
    <row r="1196" spans="1:7" ht="30" x14ac:dyDescent="0.25">
      <c r="A1196" s="37" t="s">
        <v>184</v>
      </c>
      <c r="B1196" s="36" t="s">
        <v>185</v>
      </c>
      <c r="C1196" s="37" t="s">
        <v>8</v>
      </c>
      <c r="D1196" s="37" t="s">
        <v>23</v>
      </c>
      <c r="E1196" s="38">
        <v>1</v>
      </c>
      <c r="F1196" s="34">
        <v>33.08</v>
      </c>
      <c r="G1196" s="39">
        <f>ROUND((E1196*F1196),2)</f>
        <v>33.08</v>
      </c>
    </row>
    <row r="1197" spans="1:7" ht="30" x14ac:dyDescent="0.25">
      <c r="A1197" s="37" t="s">
        <v>170</v>
      </c>
      <c r="B1197" s="36" t="s">
        <v>171</v>
      </c>
      <c r="C1197" s="37" t="s">
        <v>8</v>
      </c>
      <c r="D1197" s="37" t="s">
        <v>23</v>
      </c>
      <c r="E1197" s="38">
        <v>1</v>
      </c>
      <c r="F1197" s="34">
        <v>36.020000000000003</v>
      </c>
      <c r="G1197" s="39">
        <f>ROUND((E1197*F1197),2)</f>
        <v>36.020000000000003</v>
      </c>
    </row>
    <row r="1198" spans="1:7" ht="30" x14ac:dyDescent="0.25">
      <c r="A1198" s="37" t="s">
        <v>279</v>
      </c>
      <c r="B1198" s="36" t="s">
        <v>280</v>
      </c>
      <c r="C1198" s="37" t="s">
        <v>8</v>
      </c>
      <c r="D1198" s="37" t="s">
        <v>23</v>
      </c>
      <c r="E1198" s="38">
        <v>1</v>
      </c>
      <c r="F1198" s="34">
        <v>39.42</v>
      </c>
      <c r="G1198" s="39">
        <f>ROUND((E1198*F1198),2)</f>
        <v>39.42</v>
      </c>
    </row>
    <row r="1199" spans="1:7" ht="30.75" customHeight="1" x14ac:dyDescent="0.25">
      <c r="A1199" s="40"/>
      <c r="B1199" s="40"/>
      <c r="C1199" s="40"/>
      <c r="D1199" s="40"/>
      <c r="E1199" s="67" t="s">
        <v>30</v>
      </c>
      <c r="F1199" s="67"/>
      <c r="G1199" s="41">
        <f>ROUND(SUM(G1195:G1198),2)</f>
        <v>140.57</v>
      </c>
    </row>
    <row r="1200" spans="1:7" x14ac:dyDescent="0.25">
      <c r="A1200" s="40"/>
      <c r="B1200" s="40"/>
      <c r="C1200" s="40"/>
      <c r="D1200" s="40"/>
      <c r="E1200" s="86" t="s">
        <v>35</v>
      </c>
      <c r="F1200" s="86"/>
      <c r="G1200" s="33">
        <f>ROUND(G1193+G1199+G1187,2)</f>
        <v>190.16</v>
      </c>
    </row>
    <row r="1201" spans="1:7" x14ac:dyDescent="0.25">
      <c r="A1201" s="40"/>
      <c r="B1201" s="40"/>
      <c r="C1201" s="40"/>
      <c r="D1201" s="40"/>
      <c r="E1201" s="91"/>
      <c r="F1201" s="91"/>
      <c r="G1201" s="91"/>
    </row>
    <row r="1202" spans="1:7" x14ac:dyDescent="0.25">
      <c r="A1202" s="64" t="s">
        <v>281</v>
      </c>
      <c r="B1202" s="64"/>
      <c r="C1202" s="64"/>
      <c r="D1202" s="64"/>
      <c r="E1202" s="64"/>
      <c r="F1202" s="64"/>
      <c r="G1202" s="65"/>
    </row>
    <row r="1203" spans="1:7" ht="31.5" x14ac:dyDescent="0.25">
      <c r="A1203" s="66" t="s">
        <v>1</v>
      </c>
      <c r="B1203" s="66"/>
      <c r="C1203" s="19" t="s">
        <v>2</v>
      </c>
      <c r="D1203" s="19" t="s">
        <v>3</v>
      </c>
      <c r="E1203" s="19" t="s">
        <v>4</v>
      </c>
      <c r="F1203" s="19" t="s">
        <v>5</v>
      </c>
      <c r="G1203" s="20" t="s">
        <v>6</v>
      </c>
    </row>
    <row r="1204" spans="1:7" ht="30" x14ac:dyDescent="0.25">
      <c r="A1204" s="37">
        <v>7334</v>
      </c>
      <c r="B1204" s="36" t="s">
        <v>282</v>
      </c>
      <c r="C1204" s="37" t="s">
        <v>8</v>
      </c>
      <c r="D1204" s="37" t="s">
        <v>283</v>
      </c>
      <c r="E1204" s="38">
        <v>0.21</v>
      </c>
      <c r="F1204" s="34">
        <v>14.39</v>
      </c>
      <c r="G1204" s="39">
        <f>ROUND((E1204*F1204),2)</f>
        <v>3.02</v>
      </c>
    </row>
    <row r="1205" spans="1:7" x14ac:dyDescent="0.25">
      <c r="A1205" s="37">
        <v>1379</v>
      </c>
      <c r="B1205" s="36" t="s">
        <v>284</v>
      </c>
      <c r="C1205" s="37" t="s">
        <v>8</v>
      </c>
      <c r="D1205" s="37" t="s">
        <v>14</v>
      </c>
      <c r="E1205" s="38">
        <v>0.5</v>
      </c>
      <c r="F1205" s="34">
        <v>0.62</v>
      </c>
      <c r="G1205" s="39">
        <f>ROUND((E1205*F1205),2)</f>
        <v>0.31</v>
      </c>
    </row>
    <row r="1206" spans="1:7" x14ac:dyDescent="0.25">
      <c r="A1206" s="40"/>
      <c r="B1206" s="40"/>
      <c r="C1206" s="40"/>
      <c r="D1206" s="40"/>
      <c r="E1206" s="67" t="s">
        <v>19</v>
      </c>
      <c r="F1206" s="67"/>
      <c r="G1206" s="41">
        <f>ROUND(SUM(G1204:G1205),2)</f>
        <v>3.33</v>
      </c>
    </row>
    <row r="1207" spans="1:7" ht="31.5" x14ac:dyDescent="0.25">
      <c r="A1207" s="66" t="s">
        <v>20</v>
      </c>
      <c r="B1207" s="66"/>
      <c r="C1207" s="19" t="s">
        <v>2</v>
      </c>
      <c r="D1207" s="19" t="s">
        <v>3</v>
      </c>
      <c r="E1207" s="19" t="s">
        <v>4</v>
      </c>
      <c r="F1207" s="19" t="s">
        <v>5</v>
      </c>
      <c r="G1207" s="20" t="s">
        <v>6</v>
      </c>
    </row>
    <row r="1208" spans="1:7" ht="30" x14ac:dyDescent="0.25">
      <c r="A1208" s="37" t="s">
        <v>26</v>
      </c>
      <c r="B1208" s="36" t="s">
        <v>88</v>
      </c>
      <c r="C1208" s="37" t="s">
        <v>8</v>
      </c>
      <c r="D1208" s="37" t="s">
        <v>23</v>
      </c>
      <c r="E1208" s="38">
        <v>0.245</v>
      </c>
      <c r="F1208" s="34">
        <v>35.58</v>
      </c>
      <c r="G1208" s="39">
        <f>ROUND((E1208*F1208),2)</f>
        <v>8.7200000000000006</v>
      </c>
    </row>
    <row r="1209" spans="1:7" ht="30" x14ac:dyDescent="0.25">
      <c r="A1209" s="37" t="s">
        <v>28</v>
      </c>
      <c r="B1209" s="36" t="s">
        <v>70</v>
      </c>
      <c r="C1209" s="37" t="s">
        <v>8</v>
      </c>
      <c r="D1209" s="37" t="s">
        <v>23</v>
      </c>
      <c r="E1209" s="38">
        <v>0.123</v>
      </c>
      <c r="F1209" s="34">
        <v>30.74</v>
      </c>
      <c r="G1209" s="39">
        <f>ROUND((E1209*F1209),2)</f>
        <v>3.78</v>
      </c>
    </row>
    <row r="1210" spans="1:7" ht="31.5" customHeight="1" x14ac:dyDescent="0.25">
      <c r="A1210" s="40"/>
      <c r="B1210" s="40"/>
      <c r="C1210" s="40"/>
      <c r="D1210" s="40"/>
      <c r="E1210" s="67" t="s">
        <v>30</v>
      </c>
      <c r="F1210" s="67"/>
      <c r="G1210" s="41">
        <f>ROUND(SUM(G1208:G1209),2)</f>
        <v>12.5</v>
      </c>
    </row>
    <row r="1211" spans="1:7" ht="31.5" x14ac:dyDescent="0.25">
      <c r="A1211" s="66" t="s">
        <v>31</v>
      </c>
      <c r="B1211" s="66"/>
      <c r="C1211" s="19" t="s">
        <v>2</v>
      </c>
      <c r="D1211" s="19" t="s">
        <v>3</v>
      </c>
      <c r="E1211" s="19" t="s">
        <v>4</v>
      </c>
      <c r="F1211" s="19" t="s">
        <v>5</v>
      </c>
      <c r="G1211" s="20" t="s">
        <v>6</v>
      </c>
    </row>
    <row r="1212" spans="1:7" ht="60" x14ac:dyDescent="0.25">
      <c r="A1212" s="37" t="s">
        <v>285</v>
      </c>
      <c r="B1212" s="36" t="s">
        <v>286</v>
      </c>
      <c r="C1212" s="37" t="s">
        <v>8</v>
      </c>
      <c r="D1212" s="37" t="s">
        <v>9</v>
      </c>
      <c r="E1212" s="38">
        <v>4.3099999999999999E-2</v>
      </c>
      <c r="F1212" s="34">
        <v>568.74</v>
      </c>
      <c r="G1212" s="39">
        <f>ROUND((E1212*F1212),2)</f>
        <v>24.51</v>
      </c>
    </row>
    <row r="1213" spans="1:7" x14ac:dyDescent="0.25">
      <c r="A1213" s="40"/>
      <c r="B1213" s="40"/>
      <c r="C1213" s="40"/>
      <c r="D1213" s="40"/>
      <c r="E1213" s="67" t="s">
        <v>34</v>
      </c>
      <c r="F1213" s="67"/>
      <c r="G1213" s="41">
        <f>ROUND(SUM(G1212),2)</f>
        <v>24.51</v>
      </c>
    </row>
    <row r="1214" spans="1:7" x14ac:dyDescent="0.25">
      <c r="A1214" s="40"/>
      <c r="B1214" s="40"/>
      <c r="C1214" s="40"/>
      <c r="D1214" s="40"/>
      <c r="E1214" s="86" t="s">
        <v>35</v>
      </c>
      <c r="F1214" s="86"/>
      <c r="G1214" s="33">
        <f>ROUND(G1210+G1213+G1206,2)</f>
        <v>40.340000000000003</v>
      </c>
    </row>
    <row r="1215" spans="1:7" x14ac:dyDescent="0.25">
      <c r="A1215" s="40"/>
      <c r="B1215" s="40"/>
      <c r="C1215" s="40"/>
      <c r="D1215" s="40"/>
      <c r="E1215" s="90"/>
      <c r="F1215" s="90"/>
      <c r="G1215" s="90"/>
    </row>
    <row r="1216" spans="1:7" x14ac:dyDescent="0.25">
      <c r="A1216" s="64" t="s">
        <v>287</v>
      </c>
      <c r="B1216" s="64"/>
      <c r="C1216" s="64"/>
      <c r="D1216" s="64"/>
      <c r="E1216" s="64"/>
      <c r="F1216" s="64"/>
      <c r="G1216" s="65"/>
    </row>
    <row r="1217" spans="1:7" ht="31.5" x14ac:dyDescent="0.25">
      <c r="A1217" s="66" t="s">
        <v>1</v>
      </c>
      <c r="B1217" s="66"/>
      <c r="C1217" s="19" t="s">
        <v>2</v>
      </c>
      <c r="D1217" s="19" t="s">
        <v>3</v>
      </c>
      <c r="E1217" s="19" t="s">
        <v>4</v>
      </c>
      <c r="F1217" s="19" t="s">
        <v>5</v>
      </c>
      <c r="G1217" s="20" t="s">
        <v>6</v>
      </c>
    </row>
    <row r="1218" spans="1:7" x14ac:dyDescent="0.25">
      <c r="A1218" s="37">
        <v>1381</v>
      </c>
      <c r="B1218" s="36" t="s">
        <v>258</v>
      </c>
      <c r="C1218" s="37" t="s">
        <v>8</v>
      </c>
      <c r="D1218" s="37" t="s">
        <v>14</v>
      </c>
      <c r="E1218" s="38">
        <v>0.63919999999999999</v>
      </c>
      <c r="F1218" s="34">
        <v>0.8</v>
      </c>
      <c r="G1218" s="39">
        <f>ROUND((E1218*F1218),2)</f>
        <v>0.51</v>
      </c>
    </row>
    <row r="1219" spans="1:7" ht="45" x14ac:dyDescent="0.25">
      <c r="A1219" s="37">
        <v>1287</v>
      </c>
      <c r="B1219" s="36" t="s">
        <v>288</v>
      </c>
      <c r="C1219" s="37" t="s">
        <v>8</v>
      </c>
      <c r="D1219" s="37" t="s">
        <v>92</v>
      </c>
      <c r="E1219" s="38">
        <v>0.15</v>
      </c>
      <c r="F1219" s="34">
        <v>26.13</v>
      </c>
      <c r="G1219" s="39">
        <f>ROUND((E1219*F1219),2)</f>
        <v>3.92</v>
      </c>
    </row>
    <row r="1220" spans="1:7" x14ac:dyDescent="0.25">
      <c r="A1220" s="37">
        <v>34357</v>
      </c>
      <c r="B1220" s="36" t="s">
        <v>259</v>
      </c>
      <c r="C1220" s="37" t="s">
        <v>8</v>
      </c>
      <c r="D1220" s="37" t="s">
        <v>14</v>
      </c>
      <c r="E1220" s="38">
        <v>0.09</v>
      </c>
      <c r="F1220" s="34">
        <v>4.6900000000000004</v>
      </c>
      <c r="G1220" s="39">
        <f>ROUND((E1220*F1220),2)</f>
        <v>0.42</v>
      </c>
    </row>
    <row r="1221" spans="1:7" x14ac:dyDescent="0.25">
      <c r="A1221" s="40"/>
      <c r="B1221" s="40"/>
      <c r="C1221" s="40"/>
      <c r="D1221" s="40"/>
      <c r="E1221" s="67" t="s">
        <v>19</v>
      </c>
      <c r="F1221" s="67"/>
      <c r="G1221" s="41">
        <f>ROUND(SUM(G1218:G1220),2)</f>
        <v>4.8499999999999996</v>
      </c>
    </row>
    <row r="1222" spans="1:7" ht="31.5" x14ac:dyDescent="0.25">
      <c r="A1222" s="66" t="s">
        <v>20</v>
      </c>
      <c r="B1222" s="66"/>
      <c r="C1222" s="19" t="s">
        <v>2</v>
      </c>
      <c r="D1222" s="19" t="s">
        <v>3</v>
      </c>
      <c r="E1222" s="19" t="s">
        <v>4</v>
      </c>
      <c r="F1222" s="19" t="s">
        <v>5</v>
      </c>
      <c r="G1222" s="20" t="s">
        <v>6</v>
      </c>
    </row>
    <row r="1223" spans="1:7" ht="30" x14ac:dyDescent="0.25">
      <c r="A1223" s="37" t="s">
        <v>261</v>
      </c>
      <c r="B1223" s="36" t="s">
        <v>262</v>
      </c>
      <c r="C1223" s="37" t="s">
        <v>8</v>
      </c>
      <c r="D1223" s="37" t="s">
        <v>23</v>
      </c>
      <c r="E1223" s="38">
        <v>7.6399999999999996E-2</v>
      </c>
      <c r="F1223" s="34">
        <v>35.409999999999997</v>
      </c>
      <c r="G1223" s="39">
        <f>ROUND((E1223*F1223),2)</f>
        <v>2.71</v>
      </c>
    </row>
    <row r="1224" spans="1:7" ht="30" x14ac:dyDescent="0.25">
      <c r="A1224" s="37" t="s">
        <v>28</v>
      </c>
      <c r="B1224" s="36" t="s">
        <v>70</v>
      </c>
      <c r="C1224" s="37" t="s">
        <v>8</v>
      </c>
      <c r="D1224" s="37" t="s">
        <v>23</v>
      </c>
      <c r="E1224" s="38">
        <v>2.9600000000000001E-2</v>
      </c>
      <c r="F1224" s="34">
        <v>30.74</v>
      </c>
      <c r="G1224" s="39">
        <f>ROUND((E1224*F1224),2)</f>
        <v>0.91</v>
      </c>
    </row>
    <row r="1225" spans="1:7" ht="33" customHeight="1" x14ac:dyDescent="0.25">
      <c r="A1225" s="40"/>
      <c r="B1225" s="40"/>
      <c r="C1225" s="40"/>
      <c r="D1225" s="40"/>
      <c r="E1225" s="67" t="s">
        <v>30</v>
      </c>
      <c r="F1225" s="67"/>
      <c r="G1225" s="41">
        <f>ROUND(SUM(G1223:G1224),2)</f>
        <v>3.62</v>
      </c>
    </row>
    <row r="1226" spans="1:7" x14ac:dyDescent="0.25">
      <c r="A1226" s="40"/>
      <c r="B1226" s="40"/>
      <c r="C1226" s="40"/>
      <c r="D1226" s="40"/>
      <c r="E1226" s="86" t="s">
        <v>35</v>
      </c>
      <c r="F1226" s="86"/>
      <c r="G1226" s="33">
        <f>ROUND(G1221+G1225,2)</f>
        <v>8.4700000000000006</v>
      </c>
    </row>
    <row r="1227" spans="1:7" x14ac:dyDescent="0.25">
      <c r="A1227" s="64" t="s">
        <v>289</v>
      </c>
      <c r="B1227" s="64"/>
      <c r="C1227" s="64"/>
      <c r="D1227" s="64"/>
      <c r="E1227" s="64"/>
      <c r="F1227" s="64"/>
      <c r="G1227" s="65"/>
    </row>
    <row r="1228" spans="1:7" ht="31.5" x14ac:dyDescent="0.25">
      <c r="A1228" s="66" t="s">
        <v>1</v>
      </c>
      <c r="B1228" s="66"/>
      <c r="C1228" s="19" t="s">
        <v>2</v>
      </c>
      <c r="D1228" s="19" t="s">
        <v>3</v>
      </c>
      <c r="E1228" s="19" t="s">
        <v>4</v>
      </c>
      <c r="F1228" s="19" t="s">
        <v>5</v>
      </c>
      <c r="G1228" s="20" t="s">
        <v>6</v>
      </c>
    </row>
    <row r="1229" spans="1:7" ht="45" x14ac:dyDescent="0.25">
      <c r="A1229" s="37">
        <v>4824</v>
      </c>
      <c r="B1229" s="36" t="s">
        <v>290</v>
      </c>
      <c r="C1229" s="37" t="s">
        <v>8</v>
      </c>
      <c r="D1229" s="37" t="s">
        <v>14</v>
      </c>
      <c r="E1229" s="38">
        <v>2.3239999999999998</v>
      </c>
      <c r="F1229" s="34">
        <v>0.75</v>
      </c>
      <c r="G1229" s="39">
        <f>ROUND((E1229*F1229),2)</f>
        <v>1.74</v>
      </c>
    </row>
    <row r="1230" spans="1:7" x14ac:dyDescent="0.25">
      <c r="A1230" s="40"/>
      <c r="B1230" s="40"/>
      <c r="C1230" s="40"/>
      <c r="D1230" s="40"/>
      <c r="E1230" s="67" t="s">
        <v>19</v>
      </c>
      <c r="F1230" s="67"/>
      <c r="G1230" s="41">
        <f>ROUND(SUM(G1229),2)</f>
        <v>1.74</v>
      </c>
    </row>
    <row r="1231" spans="1:7" ht="31.5" x14ac:dyDescent="0.25">
      <c r="A1231" s="66" t="s">
        <v>20</v>
      </c>
      <c r="B1231" s="66"/>
      <c r="C1231" s="19" t="s">
        <v>2</v>
      </c>
      <c r="D1231" s="19" t="s">
        <v>3</v>
      </c>
      <c r="E1231" s="19" t="s">
        <v>4</v>
      </c>
      <c r="F1231" s="19" t="s">
        <v>5</v>
      </c>
      <c r="G1231" s="20" t="s">
        <v>6</v>
      </c>
    </row>
    <row r="1232" spans="1:7" ht="30" x14ac:dyDescent="0.25">
      <c r="A1232" s="37" t="s">
        <v>26</v>
      </c>
      <c r="B1232" s="36" t="s">
        <v>88</v>
      </c>
      <c r="C1232" s="37" t="s">
        <v>8</v>
      </c>
      <c r="D1232" s="37" t="s">
        <v>23</v>
      </c>
      <c r="E1232" s="38">
        <v>0.58330000000000004</v>
      </c>
      <c r="F1232" s="34">
        <v>35.58</v>
      </c>
      <c r="G1232" s="39">
        <f>ROUND((E1232*F1232),2)</f>
        <v>20.75</v>
      </c>
    </row>
    <row r="1233" spans="1:7" ht="30" x14ac:dyDescent="0.25">
      <c r="A1233" s="37" t="s">
        <v>28</v>
      </c>
      <c r="B1233" s="36" t="s">
        <v>70</v>
      </c>
      <c r="C1233" s="37" t="s">
        <v>8</v>
      </c>
      <c r="D1233" s="37" t="s">
        <v>23</v>
      </c>
      <c r="E1233" s="38">
        <v>0.24299999999999999</v>
      </c>
      <c r="F1233" s="34">
        <v>30.74</v>
      </c>
      <c r="G1233" s="39">
        <f>ROUND((E1233*F1233),2)</f>
        <v>7.47</v>
      </c>
    </row>
    <row r="1234" spans="1:7" ht="33" customHeight="1" x14ac:dyDescent="0.25">
      <c r="A1234" s="40"/>
      <c r="B1234" s="40"/>
      <c r="C1234" s="40"/>
      <c r="D1234" s="40"/>
      <c r="E1234" s="67" t="s">
        <v>30</v>
      </c>
      <c r="F1234" s="67"/>
      <c r="G1234" s="41">
        <f>ROUND(SUM(G1232:G1233),2)</f>
        <v>28.22</v>
      </c>
    </row>
    <row r="1235" spans="1:7" ht="31.5" x14ac:dyDescent="0.25">
      <c r="A1235" s="66" t="s">
        <v>31</v>
      </c>
      <c r="B1235" s="66"/>
      <c r="C1235" s="19" t="s">
        <v>2</v>
      </c>
      <c r="D1235" s="19" t="s">
        <v>3</v>
      </c>
      <c r="E1235" s="19" t="s">
        <v>4</v>
      </c>
      <c r="F1235" s="19" t="s">
        <v>5</v>
      </c>
      <c r="G1235" s="20" t="s">
        <v>6</v>
      </c>
    </row>
    <row r="1236" spans="1:7" ht="60" x14ac:dyDescent="0.25">
      <c r="A1236" s="37" t="s">
        <v>291</v>
      </c>
      <c r="B1236" s="36" t="s">
        <v>292</v>
      </c>
      <c r="C1236" s="37" t="s">
        <v>8</v>
      </c>
      <c r="D1236" s="37" t="s">
        <v>9</v>
      </c>
      <c r="E1236" s="38">
        <v>1.6999999999999999E-3</v>
      </c>
      <c r="F1236" s="34">
        <v>616.72</v>
      </c>
      <c r="G1236" s="39">
        <f>ROUND((E1236*F1236),2)</f>
        <v>1.05</v>
      </c>
    </row>
    <row r="1237" spans="1:7" x14ac:dyDescent="0.25">
      <c r="A1237" s="40"/>
      <c r="B1237" s="40"/>
      <c r="C1237" s="40"/>
      <c r="D1237" s="40"/>
      <c r="E1237" s="67" t="s">
        <v>34</v>
      </c>
      <c r="F1237" s="67"/>
      <c r="G1237" s="41">
        <f>ROUND(SUM(G1236),2)</f>
        <v>1.05</v>
      </c>
    </row>
    <row r="1238" spans="1:7" x14ac:dyDescent="0.25">
      <c r="A1238" s="40"/>
      <c r="B1238" s="40"/>
      <c r="C1238" s="40"/>
      <c r="D1238" s="40"/>
      <c r="E1238" s="86" t="s">
        <v>35</v>
      </c>
      <c r="F1238" s="86"/>
      <c r="G1238" s="33">
        <f>ROUND(G1234+G1237+G1230,2)</f>
        <v>31.01</v>
      </c>
    </row>
    <row r="1239" spans="1:7" x14ac:dyDescent="0.25">
      <c r="A1239" s="40"/>
      <c r="B1239" s="40"/>
      <c r="C1239" s="40"/>
      <c r="D1239" s="40"/>
      <c r="E1239" s="91"/>
      <c r="F1239" s="91"/>
      <c r="G1239" s="91"/>
    </row>
    <row r="1240" spans="1:7" x14ac:dyDescent="0.25">
      <c r="A1240" s="64" t="s">
        <v>293</v>
      </c>
      <c r="B1240" s="64"/>
      <c r="C1240" s="64"/>
      <c r="D1240" s="64"/>
      <c r="E1240" s="64"/>
      <c r="F1240" s="64"/>
      <c r="G1240" s="65"/>
    </row>
    <row r="1241" spans="1:7" ht="31.5" x14ac:dyDescent="0.25">
      <c r="A1241" s="66" t="s">
        <v>1</v>
      </c>
      <c r="B1241" s="66"/>
      <c r="C1241" s="19" t="s">
        <v>2</v>
      </c>
      <c r="D1241" s="19" t="s">
        <v>3</v>
      </c>
      <c r="E1241" s="19" t="s">
        <v>4</v>
      </c>
      <c r="F1241" s="19" t="s">
        <v>5</v>
      </c>
      <c r="G1241" s="20" t="s">
        <v>6</v>
      </c>
    </row>
    <row r="1242" spans="1:7" x14ac:dyDescent="0.25">
      <c r="A1242" s="37">
        <v>37595</v>
      </c>
      <c r="B1242" s="36" t="s">
        <v>294</v>
      </c>
      <c r="C1242" s="37" t="s">
        <v>8</v>
      </c>
      <c r="D1242" s="37" t="s">
        <v>14</v>
      </c>
      <c r="E1242" s="38">
        <v>1.29</v>
      </c>
      <c r="F1242" s="34">
        <v>2.46</v>
      </c>
      <c r="G1242" s="39">
        <f>ROUND((E1242*F1242),2)</f>
        <v>3.17</v>
      </c>
    </row>
    <row r="1243" spans="1:7" ht="60" x14ac:dyDescent="0.25">
      <c r="A1243" s="37">
        <v>20232</v>
      </c>
      <c r="B1243" s="36" t="s">
        <v>295</v>
      </c>
      <c r="C1243" s="37" t="s">
        <v>8</v>
      </c>
      <c r="D1243" s="37" t="s">
        <v>16</v>
      </c>
      <c r="E1243" s="38">
        <v>1</v>
      </c>
      <c r="F1243" s="34">
        <v>94.81</v>
      </c>
      <c r="G1243" s="39">
        <f>ROUND((E1243*F1243),2)</f>
        <v>94.81</v>
      </c>
    </row>
    <row r="1244" spans="1:7" x14ac:dyDescent="0.25">
      <c r="A1244" s="40"/>
      <c r="B1244" s="40"/>
      <c r="C1244" s="40"/>
      <c r="D1244" s="40"/>
      <c r="E1244" s="67" t="s">
        <v>19</v>
      </c>
      <c r="F1244" s="67"/>
      <c r="G1244" s="41">
        <f>ROUND(SUM(G1242:G1243),2)</f>
        <v>97.98</v>
      </c>
    </row>
    <row r="1245" spans="1:7" ht="31.5" x14ac:dyDescent="0.25">
      <c r="A1245" s="66" t="s">
        <v>20</v>
      </c>
      <c r="B1245" s="66"/>
      <c r="C1245" s="19" t="s">
        <v>2</v>
      </c>
      <c r="D1245" s="19" t="s">
        <v>3</v>
      </c>
      <c r="E1245" s="19" t="s">
        <v>4</v>
      </c>
      <c r="F1245" s="19" t="s">
        <v>5</v>
      </c>
      <c r="G1245" s="20" t="s">
        <v>6</v>
      </c>
    </row>
    <row r="1246" spans="1:7" ht="30" x14ac:dyDescent="0.25">
      <c r="A1246" s="37" t="s">
        <v>296</v>
      </c>
      <c r="B1246" s="36" t="s">
        <v>297</v>
      </c>
      <c r="C1246" s="37" t="s">
        <v>8</v>
      </c>
      <c r="D1246" s="37" t="s">
        <v>23</v>
      </c>
      <c r="E1246" s="43">
        <v>0.54700000000000004</v>
      </c>
      <c r="F1246" s="34">
        <v>36.35</v>
      </c>
      <c r="G1246" s="39">
        <f>ROUND((E1246*F1246),2)</f>
        <v>19.88</v>
      </c>
    </row>
    <row r="1247" spans="1:7" ht="30" x14ac:dyDescent="0.25">
      <c r="A1247" s="37" t="s">
        <v>28</v>
      </c>
      <c r="B1247" s="36" t="s">
        <v>70</v>
      </c>
      <c r="C1247" s="37" t="s">
        <v>8</v>
      </c>
      <c r="D1247" s="37" t="s">
        <v>23</v>
      </c>
      <c r="E1247" s="43">
        <v>0.27300000000000002</v>
      </c>
      <c r="F1247" s="34">
        <v>30.74</v>
      </c>
      <c r="G1247" s="39">
        <f>ROUND((E1247*F1247),2)</f>
        <v>8.39</v>
      </c>
    </row>
    <row r="1248" spans="1:7" ht="28.5" customHeight="1" x14ac:dyDescent="0.25">
      <c r="A1248" s="40"/>
      <c r="B1248" s="40"/>
      <c r="C1248" s="40"/>
      <c r="D1248" s="40"/>
      <c r="E1248" s="92" t="s">
        <v>30</v>
      </c>
      <c r="F1248" s="92"/>
      <c r="G1248" s="41">
        <f>ROUND(SUM(G1246:G1247),2)</f>
        <v>28.27</v>
      </c>
    </row>
    <row r="1249" spans="1:7" x14ac:dyDescent="0.25">
      <c r="A1249" s="40"/>
      <c r="B1249" s="40"/>
      <c r="C1249" s="40"/>
      <c r="D1249" s="40"/>
      <c r="E1249" s="86" t="s">
        <v>35</v>
      </c>
      <c r="F1249" s="86"/>
      <c r="G1249" s="33">
        <f>ROUND(G1244+G1248,2)</f>
        <v>126.25</v>
      </c>
    </row>
    <row r="1250" spans="1:7" x14ac:dyDescent="0.25">
      <c r="A1250" s="40"/>
      <c r="B1250" s="40"/>
      <c r="C1250" s="40"/>
      <c r="D1250" s="40"/>
      <c r="E1250" s="91"/>
      <c r="F1250" s="91"/>
      <c r="G1250" s="91"/>
    </row>
    <row r="1251" spans="1:7" x14ac:dyDescent="0.25">
      <c r="A1251" s="64" t="s">
        <v>298</v>
      </c>
      <c r="B1251" s="64"/>
      <c r="C1251" s="64"/>
      <c r="D1251" s="64"/>
      <c r="E1251" s="64"/>
      <c r="F1251" s="64"/>
      <c r="G1251" s="65"/>
    </row>
    <row r="1252" spans="1:7" ht="31.5" x14ac:dyDescent="0.25">
      <c r="A1252" s="66" t="s">
        <v>1</v>
      </c>
      <c r="B1252" s="66"/>
      <c r="C1252" s="19" t="s">
        <v>2</v>
      </c>
      <c r="D1252" s="19" t="s">
        <v>3</v>
      </c>
      <c r="E1252" s="19" t="s">
        <v>4</v>
      </c>
      <c r="F1252" s="19" t="s">
        <v>5</v>
      </c>
      <c r="G1252" s="20" t="s">
        <v>6</v>
      </c>
    </row>
    <row r="1253" spans="1:7" x14ac:dyDescent="0.25">
      <c r="A1253" s="37">
        <v>34353</v>
      </c>
      <c r="B1253" s="36" t="s">
        <v>299</v>
      </c>
      <c r="C1253" s="37" t="s">
        <v>8</v>
      </c>
      <c r="D1253" s="37" t="s">
        <v>14</v>
      </c>
      <c r="E1253" s="38">
        <v>10</v>
      </c>
      <c r="F1253" s="34">
        <v>1.49</v>
      </c>
      <c r="G1253" s="39">
        <f>ROUND((E1253*F1253),2)</f>
        <v>14.9</v>
      </c>
    </row>
    <row r="1254" spans="1:7" ht="60" x14ac:dyDescent="0.25">
      <c r="A1254" s="37">
        <v>36178</v>
      </c>
      <c r="B1254" s="36" t="s">
        <v>300</v>
      </c>
      <c r="C1254" s="37" t="s">
        <v>8</v>
      </c>
      <c r="D1254" s="37" t="s">
        <v>11</v>
      </c>
      <c r="E1254" s="38">
        <v>6.25</v>
      </c>
      <c r="F1254" s="34">
        <v>18.97</v>
      </c>
      <c r="G1254" s="39">
        <f>ROUND((E1254*F1254),2)</f>
        <v>118.56</v>
      </c>
    </row>
    <row r="1255" spans="1:7" x14ac:dyDescent="0.25">
      <c r="A1255" s="40"/>
      <c r="B1255" s="40"/>
      <c r="C1255" s="40"/>
      <c r="D1255" s="40"/>
      <c r="E1255" s="67" t="s">
        <v>19</v>
      </c>
      <c r="F1255" s="67"/>
      <c r="G1255" s="41">
        <f>ROUND(SUM(G1253:G1254),2)</f>
        <v>133.46</v>
      </c>
    </row>
    <row r="1256" spans="1:7" ht="31.5" x14ac:dyDescent="0.25">
      <c r="A1256" s="66" t="s">
        <v>20</v>
      </c>
      <c r="B1256" s="66"/>
      <c r="C1256" s="19" t="s">
        <v>2</v>
      </c>
      <c r="D1256" s="19" t="s">
        <v>3</v>
      </c>
      <c r="E1256" s="19" t="s">
        <v>4</v>
      </c>
      <c r="F1256" s="19" t="s">
        <v>5</v>
      </c>
      <c r="G1256" s="20" t="s">
        <v>6</v>
      </c>
    </row>
    <row r="1257" spans="1:7" ht="30" x14ac:dyDescent="0.25">
      <c r="A1257" s="37" t="s">
        <v>26</v>
      </c>
      <c r="B1257" s="36" t="s">
        <v>88</v>
      </c>
      <c r="C1257" s="37" t="s">
        <v>8</v>
      </c>
      <c r="D1257" s="37" t="s">
        <v>23</v>
      </c>
      <c r="E1257" s="38">
        <v>1.2789999999999999</v>
      </c>
      <c r="F1257" s="34">
        <v>35.58</v>
      </c>
      <c r="G1257" s="39">
        <f>ROUND((E1257*F1257),2)</f>
        <v>45.51</v>
      </c>
    </row>
    <row r="1258" spans="1:7" ht="30" x14ac:dyDescent="0.25">
      <c r="A1258" s="37" t="s">
        <v>28</v>
      </c>
      <c r="B1258" s="36" t="s">
        <v>70</v>
      </c>
      <c r="C1258" s="37" t="s">
        <v>8</v>
      </c>
      <c r="D1258" s="37" t="s">
        <v>23</v>
      </c>
      <c r="E1258" s="38">
        <v>2.5569999999999999</v>
      </c>
      <c r="F1258" s="34">
        <v>30.74</v>
      </c>
      <c r="G1258" s="39">
        <f>ROUND((E1258*F1258),2)</f>
        <v>78.599999999999994</v>
      </c>
    </row>
    <row r="1259" spans="1:7" ht="33" customHeight="1" x14ac:dyDescent="0.25">
      <c r="A1259" s="40"/>
      <c r="B1259" s="40"/>
      <c r="C1259" s="40"/>
      <c r="D1259" s="40"/>
      <c r="E1259" s="67" t="s">
        <v>30</v>
      </c>
      <c r="F1259" s="67"/>
      <c r="G1259" s="41">
        <f>ROUND(SUM(G1257:G1258),2)</f>
        <v>124.11</v>
      </c>
    </row>
    <row r="1260" spans="1:7" x14ac:dyDescent="0.25">
      <c r="A1260" s="40"/>
      <c r="B1260" s="40"/>
      <c r="C1260" s="40"/>
      <c r="D1260" s="40"/>
      <c r="E1260" s="86" t="s">
        <v>35</v>
      </c>
      <c r="F1260" s="86"/>
      <c r="G1260" s="33">
        <f>ROUND(G1255+G1259,2)</f>
        <v>257.57</v>
      </c>
    </row>
    <row r="1261" spans="1:7" x14ac:dyDescent="0.25">
      <c r="A1261" s="40"/>
      <c r="B1261" s="40"/>
      <c r="C1261" s="40"/>
      <c r="D1261" s="40"/>
      <c r="E1261" s="91"/>
      <c r="F1261" s="91"/>
      <c r="G1261" s="91"/>
    </row>
    <row r="1262" spans="1:7" x14ac:dyDescent="0.25">
      <c r="A1262" s="64" t="s">
        <v>301</v>
      </c>
      <c r="B1262" s="64"/>
      <c r="C1262" s="64"/>
      <c r="D1262" s="64"/>
      <c r="E1262" s="64"/>
      <c r="F1262" s="64"/>
      <c r="G1262" s="65"/>
    </row>
    <row r="1263" spans="1:7" ht="31.5" x14ac:dyDescent="0.25">
      <c r="A1263" s="66" t="s">
        <v>1</v>
      </c>
      <c r="B1263" s="66"/>
      <c r="C1263" s="19" t="s">
        <v>2</v>
      </c>
      <c r="D1263" s="19" t="s">
        <v>3</v>
      </c>
      <c r="E1263" s="19" t="s">
        <v>4</v>
      </c>
      <c r="F1263" s="19" t="s">
        <v>5</v>
      </c>
      <c r="G1263" s="20" t="s">
        <v>6</v>
      </c>
    </row>
    <row r="1264" spans="1:7" x14ac:dyDescent="0.25">
      <c r="A1264" s="37">
        <v>34353</v>
      </c>
      <c r="B1264" s="36" t="s">
        <v>299</v>
      </c>
      <c r="C1264" s="37" t="s">
        <v>8</v>
      </c>
      <c r="D1264" s="37" t="s">
        <v>14</v>
      </c>
      <c r="E1264" s="38">
        <v>10</v>
      </c>
      <c r="F1264" s="34">
        <v>1.49</v>
      </c>
      <c r="G1264" s="39">
        <f>ROUND((E1264*F1264),2)</f>
        <v>14.9</v>
      </c>
    </row>
    <row r="1265" spans="1:7" ht="60" x14ac:dyDescent="0.25">
      <c r="A1265" s="37">
        <v>36178</v>
      </c>
      <c r="B1265" s="36" t="s">
        <v>300</v>
      </c>
      <c r="C1265" s="37" t="s">
        <v>8</v>
      </c>
      <c r="D1265" s="37" t="s">
        <v>11</v>
      </c>
      <c r="E1265" s="38">
        <v>6.25</v>
      </c>
      <c r="F1265" s="34">
        <v>18.97</v>
      </c>
      <c r="G1265" s="39">
        <f>ROUND((E1265*F1265),2)</f>
        <v>118.56</v>
      </c>
    </row>
    <row r="1266" spans="1:7" x14ac:dyDescent="0.25">
      <c r="A1266" s="40"/>
      <c r="B1266" s="40"/>
      <c r="C1266" s="40"/>
      <c r="D1266" s="40"/>
      <c r="E1266" s="67" t="s">
        <v>19</v>
      </c>
      <c r="F1266" s="67"/>
      <c r="G1266" s="41">
        <f>ROUND(SUM(G1264:G1265),2)</f>
        <v>133.46</v>
      </c>
    </row>
    <row r="1267" spans="1:7" ht="31.5" x14ac:dyDescent="0.25">
      <c r="A1267" s="66" t="s">
        <v>20</v>
      </c>
      <c r="B1267" s="66"/>
      <c r="C1267" s="19" t="s">
        <v>2</v>
      </c>
      <c r="D1267" s="19" t="s">
        <v>3</v>
      </c>
      <c r="E1267" s="19" t="s">
        <v>4</v>
      </c>
      <c r="F1267" s="19" t="s">
        <v>5</v>
      </c>
      <c r="G1267" s="20" t="s">
        <v>6</v>
      </c>
    </row>
    <row r="1268" spans="1:7" ht="30" x14ac:dyDescent="0.25">
      <c r="A1268" s="37" t="s">
        <v>26</v>
      </c>
      <c r="B1268" s="36" t="s">
        <v>88</v>
      </c>
      <c r="C1268" s="37" t="s">
        <v>8</v>
      </c>
      <c r="D1268" s="37" t="s">
        <v>23</v>
      </c>
      <c r="E1268" s="38">
        <v>1.2789999999999999</v>
      </c>
      <c r="F1268" s="34">
        <v>35.58</v>
      </c>
      <c r="G1268" s="39">
        <f>ROUND((E1268*F1268),2)</f>
        <v>45.51</v>
      </c>
    </row>
    <row r="1269" spans="1:7" ht="30" x14ac:dyDescent="0.25">
      <c r="A1269" s="37" t="s">
        <v>28</v>
      </c>
      <c r="B1269" s="36" t="s">
        <v>70</v>
      </c>
      <c r="C1269" s="37" t="s">
        <v>8</v>
      </c>
      <c r="D1269" s="37" t="s">
        <v>23</v>
      </c>
      <c r="E1269" s="38">
        <v>2.5569999999999999</v>
      </c>
      <c r="F1269" s="34">
        <v>30.74</v>
      </c>
      <c r="G1269" s="39">
        <f>ROUND((E1269*F1269),2)</f>
        <v>78.599999999999994</v>
      </c>
    </row>
    <row r="1270" spans="1:7" ht="31.5" customHeight="1" x14ac:dyDescent="0.25">
      <c r="A1270" s="40"/>
      <c r="B1270" s="40"/>
      <c r="C1270" s="40"/>
      <c r="D1270" s="40"/>
      <c r="E1270" s="67" t="s">
        <v>30</v>
      </c>
      <c r="F1270" s="67"/>
      <c r="G1270" s="41">
        <f>ROUND(SUM(G1268:G1269),2)</f>
        <v>124.11</v>
      </c>
    </row>
    <row r="1271" spans="1:7" x14ac:dyDescent="0.25">
      <c r="A1271" s="40"/>
      <c r="B1271" s="40"/>
      <c r="C1271" s="40"/>
      <c r="D1271" s="40"/>
      <c r="E1271" s="86" t="s">
        <v>35</v>
      </c>
      <c r="F1271" s="86"/>
      <c r="G1271" s="33">
        <f>ROUND(G1266+G1270,2)</f>
        <v>257.57</v>
      </c>
    </row>
    <row r="1272" spans="1:7" x14ac:dyDescent="0.25">
      <c r="A1272" s="40"/>
      <c r="B1272" s="40"/>
      <c r="C1272" s="40"/>
      <c r="D1272" s="40"/>
      <c r="E1272" s="91"/>
      <c r="F1272" s="91"/>
      <c r="G1272" s="91"/>
    </row>
    <row r="1273" spans="1:7" x14ac:dyDescent="0.25">
      <c r="A1273" s="64" t="s">
        <v>302</v>
      </c>
      <c r="B1273" s="64"/>
      <c r="C1273" s="64"/>
      <c r="D1273" s="64"/>
      <c r="E1273" s="64"/>
      <c r="F1273" s="64"/>
      <c r="G1273" s="65"/>
    </row>
    <row r="1274" spans="1:7" ht="31.5" x14ac:dyDescent="0.25">
      <c r="A1274" s="66" t="s">
        <v>1</v>
      </c>
      <c r="B1274" s="66"/>
      <c r="C1274" s="19" t="s">
        <v>2</v>
      </c>
      <c r="D1274" s="19" t="s">
        <v>3</v>
      </c>
      <c r="E1274" s="19" t="s">
        <v>4</v>
      </c>
      <c r="F1274" s="19" t="s">
        <v>5</v>
      </c>
      <c r="G1274" s="20" t="s">
        <v>6</v>
      </c>
    </row>
    <row r="1275" spans="1:7" x14ac:dyDescent="0.25">
      <c r="A1275" s="37">
        <v>34353</v>
      </c>
      <c r="B1275" s="36" t="s">
        <v>299</v>
      </c>
      <c r="C1275" s="37" t="s">
        <v>8</v>
      </c>
      <c r="D1275" s="37" t="s">
        <v>14</v>
      </c>
      <c r="E1275" s="38">
        <v>10</v>
      </c>
      <c r="F1275" s="34">
        <v>1.49</v>
      </c>
      <c r="G1275" s="39">
        <f>ROUND((E1275*F1275),2)</f>
        <v>14.9</v>
      </c>
    </row>
    <row r="1276" spans="1:7" ht="60" x14ac:dyDescent="0.25">
      <c r="A1276" s="37">
        <v>36178</v>
      </c>
      <c r="B1276" s="36" t="s">
        <v>300</v>
      </c>
      <c r="C1276" s="37" t="s">
        <v>8</v>
      </c>
      <c r="D1276" s="37" t="s">
        <v>11</v>
      </c>
      <c r="E1276" s="38">
        <v>6.25</v>
      </c>
      <c r="F1276" s="34">
        <v>18.97</v>
      </c>
      <c r="G1276" s="39">
        <f>ROUND((E1276*F1276),2)</f>
        <v>118.56</v>
      </c>
    </row>
    <row r="1277" spans="1:7" x14ac:dyDescent="0.25">
      <c r="A1277" s="40"/>
      <c r="B1277" s="40"/>
      <c r="C1277" s="40"/>
      <c r="D1277" s="40"/>
      <c r="E1277" s="67" t="s">
        <v>19</v>
      </c>
      <c r="F1277" s="67"/>
      <c r="G1277" s="41">
        <f>ROUND(SUM(G1275:G1276),2)</f>
        <v>133.46</v>
      </c>
    </row>
    <row r="1278" spans="1:7" ht="31.5" x14ac:dyDescent="0.25">
      <c r="A1278" s="66" t="s">
        <v>20</v>
      </c>
      <c r="B1278" s="66"/>
      <c r="C1278" s="19" t="s">
        <v>2</v>
      </c>
      <c r="D1278" s="19" t="s">
        <v>3</v>
      </c>
      <c r="E1278" s="19" t="s">
        <v>4</v>
      </c>
      <c r="F1278" s="19" t="s">
        <v>5</v>
      </c>
      <c r="G1278" s="20" t="s">
        <v>6</v>
      </c>
    </row>
    <row r="1279" spans="1:7" ht="30" x14ac:dyDescent="0.25">
      <c r="A1279" s="37" t="s">
        <v>26</v>
      </c>
      <c r="B1279" s="36" t="s">
        <v>88</v>
      </c>
      <c r="C1279" s="37" t="s">
        <v>8</v>
      </c>
      <c r="D1279" s="37" t="s">
        <v>23</v>
      </c>
      <c r="E1279" s="38">
        <v>1.2789999999999999</v>
      </c>
      <c r="F1279" s="34">
        <v>35.58</v>
      </c>
      <c r="G1279" s="39">
        <f>ROUND((E1279*F1279),2)</f>
        <v>45.51</v>
      </c>
    </row>
    <row r="1280" spans="1:7" ht="30" x14ac:dyDescent="0.25">
      <c r="A1280" s="37" t="s">
        <v>28</v>
      </c>
      <c r="B1280" s="36" t="s">
        <v>70</v>
      </c>
      <c r="C1280" s="37" t="s">
        <v>8</v>
      </c>
      <c r="D1280" s="37" t="s">
        <v>23</v>
      </c>
      <c r="E1280" s="38">
        <v>2.5569999999999999</v>
      </c>
      <c r="F1280" s="34">
        <v>30.74</v>
      </c>
      <c r="G1280" s="39">
        <f>ROUND((E1280*F1280),2)</f>
        <v>78.599999999999994</v>
      </c>
    </row>
    <row r="1281" spans="1:7" ht="30.75" customHeight="1" x14ac:dyDescent="0.25">
      <c r="A1281" s="40"/>
      <c r="B1281" s="40"/>
      <c r="C1281" s="40"/>
      <c r="D1281" s="40"/>
      <c r="E1281" s="67" t="s">
        <v>30</v>
      </c>
      <c r="F1281" s="67"/>
      <c r="G1281" s="41">
        <f>ROUND(SUM(G1279:G1280),2)</f>
        <v>124.11</v>
      </c>
    </row>
    <row r="1282" spans="1:7" x14ac:dyDescent="0.25">
      <c r="A1282" s="40"/>
      <c r="B1282" s="40"/>
      <c r="C1282" s="40"/>
      <c r="D1282" s="40"/>
      <c r="E1282" s="86" t="s">
        <v>35</v>
      </c>
      <c r="F1282" s="86"/>
      <c r="G1282" s="33">
        <f>ROUND(G1277+G1281,2)</f>
        <v>257.57</v>
      </c>
    </row>
    <row r="1283" spans="1:7" x14ac:dyDescent="0.25">
      <c r="A1283" s="40"/>
      <c r="B1283" s="40"/>
      <c r="C1283" s="40"/>
      <c r="D1283" s="40"/>
      <c r="E1283" s="91"/>
      <c r="F1283" s="91"/>
      <c r="G1283" s="91"/>
    </row>
    <row r="1284" spans="1:7" x14ac:dyDescent="0.25">
      <c r="A1284" s="64" t="s">
        <v>303</v>
      </c>
      <c r="B1284" s="64"/>
      <c r="C1284" s="64"/>
      <c r="D1284" s="64"/>
      <c r="E1284" s="64"/>
      <c r="F1284" s="64"/>
      <c r="G1284" s="65"/>
    </row>
    <row r="1285" spans="1:7" ht="31.5" x14ac:dyDescent="0.25">
      <c r="A1285" s="66" t="s">
        <v>59</v>
      </c>
      <c r="B1285" s="66"/>
      <c r="C1285" s="19" t="s">
        <v>2</v>
      </c>
      <c r="D1285" s="19" t="s">
        <v>3</v>
      </c>
      <c r="E1285" s="19" t="s">
        <v>4</v>
      </c>
      <c r="F1285" s="19" t="s">
        <v>5</v>
      </c>
      <c r="G1285" s="20" t="s">
        <v>6</v>
      </c>
    </row>
    <row r="1286" spans="1:7" ht="105" x14ac:dyDescent="0.25">
      <c r="A1286" s="37">
        <v>5678</v>
      </c>
      <c r="B1286" s="36" t="s">
        <v>304</v>
      </c>
      <c r="C1286" s="37" t="s">
        <v>8</v>
      </c>
      <c r="D1286" s="37" t="s">
        <v>65</v>
      </c>
      <c r="E1286" s="38">
        <v>1.9E-2</v>
      </c>
      <c r="F1286" s="34">
        <v>163.36000000000001</v>
      </c>
      <c r="G1286" s="39">
        <f>ROUND((E1286*F1286),2)</f>
        <v>3.1</v>
      </c>
    </row>
    <row r="1287" spans="1:7" x14ac:dyDescent="0.25">
      <c r="A1287" s="40"/>
      <c r="B1287" s="40"/>
      <c r="C1287" s="40"/>
      <c r="D1287" s="40"/>
      <c r="E1287" s="67" t="s">
        <v>66</v>
      </c>
      <c r="F1287" s="67"/>
      <c r="G1287" s="41">
        <f>ROUND(SUM(G1286),2)</f>
        <v>3.1</v>
      </c>
    </row>
    <row r="1288" spans="1:7" ht="31.5" x14ac:dyDescent="0.25">
      <c r="A1288" s="66" t="s">
        <v>1</v>
      </c>
      <c r="B1288" s="66"/>
      <c r="C1288" s="19" t="s">
        <v>2</v>
      </c>
      <c r="D1288" s="19" t="s">
        <v>3</v>
      </c>
      <c r="E1288" s="19" t="s">
        <v>4</v>
      </c>
      <c r="F1288" s="19" t="s">
        <v>5</v>
      </c>
      <c r="G1288" s="20" t="s">
        <v>6</v>
      </c>
    </row>
    <row r="1289" spans="1:7" ht="30" x14ac:dyDescent="0.25">
      <c r="A1289" s="37">
        <v>367</v>
      </c>
      <c r="B1289" s="36" t="s">
        <v>305</v>
      </c>
      <c r="C1289" s="37" t="s">
        <v>8</v>
      </c>
      <c r="D1289" s="37" t="s">
        <v>9</v>
      </c>
      <c r="E1289" s="38">
        <v>1.25</v>
      </c>
      <c r="F1289" s="34">
        <v>86.11</v>
      </c>
      <c r="G1289" s="39">
        <f>ROUND((E1289*F1289),2)</f>
        <v>107.64</v>
      </c>
    </row>
    <row r="1290" spans="1:7" x14ac:dyDescent="0.25">
      <c r="A1290" s="40"/>
      <c r="B1290" s="40"/>
      <c r="C1290" s="40"/>
      <c r="D1290" s="40"/>
      <c r="E1290" s="67" t="s">
        <v>19</v>
      </c>
      <c r="F1290" s="67"/>
      <c r="G1290" s="41">
        <f>ROUND(SUM(G1289),2)</f>
        <v>107.64</v>
      </c>
    </row>
    <row r="1291" spans="1:7" ht="31.5" x14ac:dyDescent="0.25">
      <c r="A1291" s="66" t="s">
        <v>20</v>
      </c>
      <c r="B1291" s="66"/>
      <c r="C1291" s="19" t="s">
        <v>2</v>
      </c>
      <c r="D1291" s="19" t="s">
        <v>3</v>
      </c>
      <c r="E1291" s="19" t="s">
        <v>4</v>
      </c>
      <c r="F1291" s="19" t="s">
        <v>5</v>
      </c>
      <c r="G1291" s="20" t="s">
        <v>6</v>
      </c>
    </row>
    <row r="1292" spans="1:7" ht="30" x14ac:dyDescent="0.25">
      <c r="A1292" s="37" t="s">
        <v>28</v>
      </c>
      <c r="B1292" s="36" t="s">
        <v>70</v>
      </c>
      <c r="C1292" s="37" t="s">
        <v>8</v>
      </c>
      <c r="D1292" s="37" t="s">
        <v>23</v>
      </c>
      <c r="E1292" s="38">
        <v>3.1699999999999999E-2</v>
      </c>
      <c r="F1292" s="34">
        <v>30.74</v>
      </c>
      <c r="G1292" s="39">
        <f>ROUND((E1292*F1292),2)</f>
        <v>0.97</v>
      </c>
    </row>
    <row r="1293" spans="1:7" ht="30.75" customHeight="1" x14ac:dyDescent="0.25">
      <c r="A1293" s="40"/>
      <c r="B1293" s="40"/>
      <c r="C1293" s="40"/>
      <c r="D1293" s="40"/>
      <c r="E1293" s="67" t="s">
        <v>30</v>
      </c>
      <c r="F1293" s="67"/>
      <c r="G1293" s="41">
        <f>ROUND(SUM(G1292),2)</f>
        <v>0.97</v>
      </c>
    </row>
    <row r="1294" spans="1:7" x14ac:dyDescent="0.25">
      <c r="A1294" s="40"/>
      <c r="B1294" s="40"/>
      <c r="C1294" s="40"/>
      <c r="D1294" s="40"/>
      <c r="E1294" s="86" t="s">
        <v>35</v>
      </c>
      <c r="F1294" s="86"/>
      <c r="G1294" s="33">
        <f>ROUND(G1290+G1293+G1287,2)</f>
        <v>111.71</v>
      </c>
    </row>
    <row r="1295" spans="1:7" x14ac:dyDescent="0.25">
      <c r="A1295" s="40"/>
      <c r="B1295" s="40"/>
      <c r="C1295" s="40"/>
      <c r="D1295" s="40"/>
      <c r="E1295" s="45"/>
      <c r="F1295" s="45"/>
      <c r="G1295" s="46"/>
    </row>
    <row r="1296" spans="1:7" x14ac:dyDescent="0.25">
      <c r="A1296" s="64" t="s">
        <v>306</v>
      </c>
      <c r="B1296" s="64"/>
      <c r="C1296" s="64"/>
      <c r="D1296" s="64"/>
      <c r="E1296" s="64"/>
      <c r="F1296" s="64"/>
      <c r="G1296" s="65"/>
    </row>
    <row r="1297" spans="1:7" ht="31.5" x14ac:dyDescent="0.25">
      <c r="A1297" s="66" t="s">
        <v>1</v>
      </c>
      <c r="B1297" s="66"/>
      <c r="C1297" s="19" t="s">
        <v>2</v>
      </c>
      <c r="D1297" s="19" t="s">
        <v>3</v>
      </c>
      <c r="E1297" s="19" t="s">
        <v>4</v>
      </c>
      <c r="F1297" s="19" t="s">
        <v>5</v>
      </c>
      <c r="G1297" s="20" t="s">
        <v>6</v>
      </c>
    </row>
    <row r="1298" spans="1:7" ht="30" x14ac:dyDescent="0.25">
      <c r="A1298" s="37">
        <v>3767</v>
      </c>
      <c r="B1298" s="36" t="s">
        <v>307</v>
      </c>
      <c r="C1298" s="37" t="s">
        <v>8</v>
      </c>
      <c r="D1298" s="37" t="s">
        <v>11</v>
      </c>
      <c r="E1298" s="38">
        <v>4.0099999999999997E-2</v>
      </c>
      <c r="F1298" s="34">
        <v>1.35</v>
      </c>
      <c r="G1298" s="39">
        <f>ROUND((E1298*F1298),2)</f>
        <v>0.05</v>
      </c>
    </row>
    <row r="1299" spans="1:7" ht="30" x14ac:dyDescent="0.25">
      <c r="A1299" s="37">
        <v>43626</v>
      </c>
      <c r="B1299" s="36" t="s">
        <v>308</v>
      </c>
      <c r="C1299" s="37" t="s">
        <v>8</v>
      </c>
      <c r="D1299" s="37" t="s">
        <v>14</v>
      </c>
      <c r="E1299" s="38">
        <v>0.7288</v>
      </c>
      <c r="F1299" s="34">
        <v>4</v>
      </c>
      <c r="G1299" s="39">
        <f>ROUND((E1299*F1299),2)</f>
        <v>2.92</v>
      </c>
    </row>
    <row r="1300" spans="1:7" x14ac:dyDescent="0.25">
      <c r="A1300" s="40"/>
      <c r="B1300" s="40"/>
      <c r="C1300" s="40"/>
      <c r="D1300" s="40"/>
      <c r="E1300" s="67" t="s">
        <v>19</v>
      </c>
      <c r="F1300" s="67"/>
      <c r="G1300" s="41">
        <f>ROUND(SUM(G1298:G1299),2)</f>
        <v>2.97</v>
      </c>
    </row>
    <row r="1301" spans="1:7" ht="31.5" x14ac:dyDescent="0.25">
      <c r="A1301" s="66" t="s">
        <v>20</v>
      </c>
      <c r="B1301" s="66"/>
      <c r="C1301" s="19" t="s">
        <v>2</v>
      </c>
      <c r="D1301" s="19" t="s">
        <v>3</v>
      </c>
      <c r="E1301" s="19" t="s">
        <v>4</v>
      </c>
      <c r="F1301" s="19" t="s">
        <v>5</v>
      </c>
      <c r="G1301" s="20" t="s">
        <v>6</v>
      </c>
    </row>
    <row r="1302" spans="1:7" x14ac:dyDescent="0.25">
      <c r="A1302" s="37" t="s">
        <v>309</v>
      </c>
      <c r="B1302" s="36" t="s">
        <v>310</v>
      </c>
      <c r="C1302" s="37" t="s">
        <v>8</v>
      </c>
      <c r="D1302" s="37" t="s">
        <v>23</v>
      </c>
      <c r="E1302" s="38">
        <v>0.50539999999999996</v>
      </c>
      <c r="F1302" s="34">
        <v>37.22</v>
      </c>
      <c r="G1302" s="39">
        <f>ROUND((E1302*F1302),2)</f>
        <v>18.809999999999999</v>
      </c>
    </row>
    <row r="1303" spans="1:7" ht="30" x14ac:dyDescent="0.25">
      <c r="A1303" s="37" t="s">
        <v>28</v>
      </c>
      <c r="B1303" s="36" t="s">
        <v>70</v>
      </c>
      <c r="C1303" s="37" t="s">
        <v>8</v>
      </c>
      <c r="D1303" s="37" t="s">
        <v>23</v>
      </c>
      <c r="E1303" s="38">
        <v>0.16850000000000001</v>
      </c>
      <c r="F1303" s="34">
        <v>30.74</v>
      </c>
      <c r="G1303" s="39">
        <f>ROUND((E1303*F1303),2)</f>
        <v>5.18</v>
      </c>
    </row>
    <row r="1304" spans="1:7" ht="31.5" customHeight="1" x14ac:dyDescent="0.25">
      <c r="A1304" s="40"/>
      <c r="B1304" s="40"/>
      <c r="C1304" s="40"/>
      <c r="D1304" s="40"/>
      <c r="E1304" s="67" t="s">
        <v>30</v>
      </c>
      <c r="F1304" s="67"/>
      <c r="G1304" s="41">
        <f>ROUND(SUM(G1302:G1303),2)</f>
        <v>23.99</v>
      </c>
    </row>
    <row r="1305" spans="1:7" x14ac:dyDescent="0.25">
      <c r="A1305" s="40"/>
      <c r="B1305" s="40"/>
      <c r="C1305" s="40"/>
      <c r="D1305" s="40"/>
      <c r="E1305" s="86" t="s">
        <v>35</v>
      </c>
      <c r="F1305" s="86"/>
      <c r="G1305" s="33">
        <f>ROUND(G1300+G1304,2)</f>
        <v>26.96</v>
      </c>
    </row>
    <row r="1306" spans="1:7" x14ac:dyDescent="0.25">
      <c r="A1306" s="40"/>
      <c r="B1306" s="40"/>
      <c r="C1306" s="40"/>
      <c r="D1306" s="40"/>
      <c r="E1306" s="91"/>
      <c r="F1306" s="91"/>
      <c r="G1306" s="91"/>
    </row>
    <row r="1307" spans="1:7" x14ac:dyDescent="0.25">
      <c r="A1307" s="64" t="s">
        <v>311</v>
      </c>
      <c r="B1307" s="64"/>
      <c r="C1307" s="64"/>
      <c r="D1307" s="64"/>
      <c r="E1307" s="64"/>
      <c r="F1307" s="64"/>
      <c r="G1307" s="65"/>
    </row>
    <row r="1308" spans="1:7" ht="31.5" x14ac:dyDescent="0.25">
      <c r="A1308" s="66" t="s">
        <v>1</v>
      </c>
      <c r="B1308" s="66"/>
      <c r="C1308" s="19" t="s">
        <v>2</v>
      </c>
      <c r="D1308" s="19" t="s">
        <v>3</v>
      </c>
      <c r="E1308" s="19" t="s">
        <v>4</v>
      </c>
      <c r="F1308" s="19" t="s">
        <v>5</v>
      </c>
      <c r="G1308" s="20" t="s">
        <v>6</v>
      </c>
    </row>
    <row r="1309" spans="1:7" ht="30" x14ac:dyDescent="0.25">
      <c r="A1309" s="37">
        <v>3767</v>
      </c>
      <c r="B1309" s="36" t="s">
        <v>307</v>
      </c>
      <c r="C1309" s="37" t="s">
        <v>8</v>
      </c>
      <c r="D1309" s="37" t="s">
        <v>11</v>
      </c>
      <c r="E1309" s="38">
        <v>0.08</v>
      </c>
      <c r="F1309" s="34">
        <v>1.35</v>
      </c>
      <c r="G1309" s="39">
        <f>ROUND((E1309*F1309),2)</f>
        <v>0.11</v>
      </c>
    </row>
    <row r="1310" spans="1:7" ht="30" x14ac:dyDescent="0.25">
      <c r="A1310" s="37">
        <v>43651</v>
      </c>
      <c r="B1310" s="36" t="s">
        <v>312</v>
      </c>
      <c r="C1310" s="37" t="s">
        <v>8</v>
      </c>
      <c r="D1310" s="37" t="s">
        <v>14</v>
      </c>
      <c r="E1310" s="38">
        <v>1.339</v>
      </c>
      <c r="F1310" s="34">
        <v>7.19</v>
      </c>
      <c r="G1310" s="39">
        <f>ROUND((E1310*F1310),2)</f>
        <v>9.6300000000000008</v>
      </c>
    </row>
    <row r="1311" spans="1:7" x14ac:dyDescent="0.25">
      <c r="A1311" s="40"/>
      <c r="B1311" s="40"/>
      <c r="C1311" s="40"/>
      <c r="D1311" s="40"/>
      <c r="E1311" s="67" t="s">
        <v>19</v>
      </c>
      <c r="F1311" s="67"/>
      <c r="G1311" s="41">
        <f>ROUND(SUM(G1309:G1310),2)</f>
        <v>9.74</v>
      </c>
    </row>
    <row r="1312" spans="1:7" ht="31.5" x14ac:dyDescent="0.25">
      <c r="A1312" s="66" t="s">
        <v>20</v>
      </c>
      <c r="B1312" s="66"/>
      <c r="C1312" s="19" t="s">
        <v>2</v>
      </c>
      <c r="D1312" s="19" t="s">
        <v>3</v>
      </c>
      <c r="E1312" s="19" t="s">
        <v>4</v>
      </c>
      <c r="F1312" s="19" t="s">
        <v>5</v>
      </c>
      <c r="G1312" s="20" t="s">
        <v>6</v>
      </c>
    </row>
    <row r="1313" spans="1:7" x14ac:dyDescent="0.25">
      <c r="A1313" s="37" t="s">
        <v>309</v>
      </c>
      <c r="B1313" s="36" t="s">
        <v>310</v>
      </c>
      <c r="C1313" s="37" t="s">
        <v>8</v>
      </c>
      <c r="D1313" s="37" t="s">
        <v>23</v>
      </c>
      <c r="E1313" s="38">
        <v>0.29849999999999999</v>
      </c>
      <c r="F1313" s="34">
        <v>37.22</v>
      </c>
      <c r="G1313" s="39">
        <f>ROUND((E1313*F1313),2)</f>
        <v>11.11</v>
      </c>
    </row>
    <row r="1314" spans="1:7" ht="30" x14ac:dyDescent="0.25">
      <c r="A1314" s="37" t="s">
        <v>28</v>
      </c>
      <c r="B1314" s="36" t="s">
        <v>70</v>
      </c>
      <c r="C1314" s="37" t="s">
        <v>8</v>
      </c>
      <c r="D1314" s="37" t="s">
        <v>23</v>
      </c>
      <c r="E1314" s="38">
        <v>4.87E-2</v>
      </c>
      <c r="F1314" s="34">
        <v>30.74</v>
      </c>
      <c r="G1314" s="39">
        <f>ROUND((E1314*F1314),2)</f>
        <v>1.5</v>
      </c>
    </row>
    <row r="1315" spans="1:7" ht="31.5" customHeight="1" x14ac:dyDescent="0.25">
      <c r="A1315" s="40"/>
      <c r="B1315" s="40"/>
      <c r="C1315" s="40"/>
      <c r="D1315" s="40"/>
      <c r="E1315" s="67" t="s">
        <v>30</v>
      </c>
      <c r="F1315" s="67"/>
      <c r="G1315" s="41">
        <f>ROUND(SUM(G1313:G1314),2)</f>
        <v>12.61</v>
      </c>
    </row>
    <row r="1316" spans="1:7" x14ac:dyDescent="0.25">
      <c r="A1316" s="40"/>
      <c r="B1316" s="40"/>
      <c r="C1316" s="40"/>
      <c r="D1316" s="40"/>
      <c r="E1316" s="86" t="s">
        <v>35</v>
      </c>
      <c r="F1316" s="86"/>
      <c r="G1316" s="33">
        <f>ROUND(G1311+G1315,2)</f>
        <v>22.35</v>
      </c>
    </row>
    <row r="1317" spans="1:7" x14ac:dyDescent="0.25">
      <c r="A1317" s="40"/>
      <c r="B1317" s="40"/>
      <c r="C1317" s="40"/>
      <c r="D1317" s="40"/>
      <c r="E1317" s="96"/>
      <c r="F1317" s="96"/>
      <c r="G1317" s="97"/>
    </row>
    <row r="1318" spans="1:7" x14ac:dyDescent="0.25">
      <c r="A1318" s="40"/>
      <c r="B1318" s="40"/>
      <c r="C1318" s="40"/>
      <c r="D1318" s="40"/>
      <c r="E1318" s="96"/>
      <c r="F1318" s="96"/>
      <c r="G1318" s="97"/>
    </row>
    <row r="1319" spans="1:7" x14ac:dyDescent="0.25">
      <c r="A1319" s="40"/>
      <c r="B1319" s="40"/>
      <c r="C1319" s="40"/>
      <c r="D1319" s="40"/>
      <c r="E1319" s="96"/>
      <c r="F1319" s="96"/>
      <c r="G1319" s="97"/>
    </row>
    <row r="1320" spans="1:7" x14ac:dyDescent="0.25">
      <c r="A1320" s="40"/>
      <c r="B1320" s="40"/>
      <c r="C1320" s="40"/>
      <c r="D1320" s="40"/>
      <c r="E1320" s="96"/>
      <c r="F1320" s="96"/>
      <c r="G1320" s="97"/>
    </row>
    <row r="1321" spans="1:7" x14ac:dyDescent="0.25">
      <c r="A1321" s="40"/>
      <c r="B1321" s="40"/>
      <c r="C1321" s="40"/>
      <c r="D1321" s="40"/>
      <c r="E1321" s="91"/>
      <c r="F1321" s="91"/>
      <c r="G1321" s="91"/>
    </row>
    <row r="1322" spans="1:7" x14ac:dyDescent="0.25">
      <c r="A1322" s="64" t="s">
        <v>313</v>
      </c>
      <c r="B1322" s="64"/>
      <c r="C1322" s="64"/>
      <c r="D1322" s="64"/>
      <c r="E1322" s="64"/>
      <c r="F1322" s="64"/>
      <c r="G1322" s="65"/>
    </row>
    <row r="1323" spans="1:7" ht="31.5" x14ac:dyDescent="0.25">
      <c r="A1323" s="66" t="s">
        <v>1</v>
      </c>
      <c r="B1323" s="66"/>
      <c r="C1323" s="19" t="s">
        <v>2</v>
      </c>
      <c r="D1323" s="19" t="s">
        <v>3</v>
      </c>
      <c r="E1323" s="19" t="s">
        <v>4</v>
      </c>
      <c r="F1323" s="19" t="s">
        <v>5</v>
      </c>
      <c r="G1323" s="20" t="s">
        <v>6</v>
      </c>
    </row>
    <row r="1324" spans="1:7" ht="30" x14ac:dyDescent="0.25">
      <c r="A1324" s="37">
        <v>7356</v>
      </c>
      <c r="B1324" s="36" t="s">
        <v>315</v>
      </c>
      <c r="C1324" s="37" t="s">
        <v>8</v>
      </c>
      <c r="D1324" s="37" t="s">
        <v>283</v>
      </c>
      <c r="E1324" s="38">
        <v>0.22850000000000001</v>
      </c>
      <c r="F1324" s="34">
        <v>32.270000000000003</v>
      </c>
      <c r="G1324" s="39">
        <f>ROUND((E1324*F1324),2)</f>
        <v>7.37</v>
      </c>
    </row>
    <row r="1325" spans="1:7" x14ac:dyDescent="0.25">
      <c r="A1325" s="40"/>
      <c r="B1325" s="40"/>
      <c r="C1325" s="40"/>
      <c r="D1325" s="40"/>
      <c r="E1325" s="67" t="s">
        <v>19</v>
      </c>
      <c r="F1325" s="67"/>
      <c r="G1325" s="41">
        <f>ROUND(SUM(G1324),2)</f>
        <v>7.37</v>
      </c>
    </row>
    <row r="1326" spans="1:7" ht="31.5" x14ac:dyDescent="0.25">
      <c r="A1326" s="66" t="s">
        <v>20</v>
      </c>
      <c r="B1326" s="66"/>
      <c r="C1326" s="19" t="s">
        <v>2</v>
      </c>
      <c r="D1326" s="19" t="s">
        <v>3</v>
      </c>
      <c r="E1326" s="19" t="s">
        <v>4</v>
      </c>
      <c r="F1326" s="19" t="s">
        <v>5</v>
      </c>
      <c r="G1326" s="20" t="s">
        <v>6</v>
      </c>
    </row>
    <row r="1327" spans="1:7" x14ac:dyDescent="0.25">
      <c r="A1327" s="37" t="s">
        <v>309</v>
      </c>
      <c r="B1327" s="36" t="s">
        <v>310</v>
      </c>
      <c r="C1327" s="37" t="s">
        <v>8</v>
      </c>
      <c r="D1327" s="37" t="s">
        <v>23</v>
      </c>
      <c r="E1327" s="38">
        <v>0.16309999999999999</v>
      </c>
      <c r="F1327" s="34">
        <v>37.22</v>
      </c>
      <c r="G1327" s="39">
        <f>ROUND((E1327*F1327),2)</f>
        <v>6.07</v>
      </c>
    </row>
    <row r="1328" spans="1:7" ht="30" x14ac:dyDescent="0.25">
      <c r="A1328" s="37" t="s">
        <v>28</v>
      </c>
      <c r="B1328" s="36" t="s">
        <v>70</v>
      </c>
      <c r="C1328" s="37" t="s">
        <v>8</v>
      </c>
      <c r="D1328" s="37" t="s">
        <v>23</v>
      </c>
      <c r="E1328" s="38">
        <v>5.4399999999999997E-2</v>
      </c>
      <c r="F1328" s="34">
        <v>30.74</v>
      </c>
      <c r="G1328" s="39">
        <f>ROUND((E1328*F1328),2)</f>
        <v>1.67</v>
      </c>
    </row>
    <row r="1329" spans="1:7" ht="30.75" customHeight="1" x14ac:dyDescent="0.25">
      <c r="A1329" s="40"/>
      <c r="B1329" s="40"/>
      <c r="C1329" s="40"/>
      <c r="D1329" s="40"/>
      <c r="E1329" s="67" t="s">
        <v>30</v>
      </c>
      <c r="F1329" s="67"/>
      <c r="G1329" s="41">
        <f>ROUND(SUM(G1327:G1328),2)</f>
        <v>7.74</v>
      </c>
    </row>
    <row r="1330" spans="1:7" x14ac:dyDescent="0.25">
      <c r="A1330" s="40"/>
      <c r="B1330" s="40"/>
      <c r="C1330" s="40"/>
      <c r="D1330" s="40"/>
      <c r="E1330" s="86" t="s">
        <v>35</v>
      </c>
      <c r="F1330" s="86"/>
      <c r="G1330" s="33">
        <f>ROUND(G1325+G1329,2)</f>
        <v>15.11</v>
      </c>
    </row>
    <row r="1331" spans="1:7" x14ac:dyDescent="0.25">
      <c r="A1331" s="40"/>
      <c r="B1331" s="40"/>
      <c r="C1331" s="40"/>
      <c r="D1331" s="40"/>
      <c r="E1331" s="91"/>
      <c r="F1331" s="91"/>
      <c r="G1331" s="91"/>
    </row>
    <row r="1332" spans="1:7" x14ac:dyDescent="0.25">
      <c r="A1332" s="64" t="s">
        <v>316</v>
      </c>
      <c r="B1332" s="64"/>
      <c r="C1332" s="64"/>
      <c r="D1332" s="64"/>
      <c r="E1332" s="64"/>
      <c r="F1332" s="64"/>
      <c r="G1332" s="65"/>
    </row>
    <row r="1333" spans="1:7" ht="31.5" x14ac:dyDescent="0.25">
      <c r="A1333" s="66" t="s">
        <v>1</v>
      </c>
      <c r="B1333" s="66"/>
      <c r="C1333" s="19" t="s">
        <v>2</v>
      </c>
      <c r="D1333" s="19" t="s">
        <v>3</v>
      </c>
      <c r="E1333" s="19" t="s">
        <v>4</v>
      </c>
      <c r="F1333" s="19" t="s">
        <v>5</v>
      </c>
      <c r="G1333" s="20" t="s">
        <v>6</v>
      </c>
    </row>
    <row r="1334" spans="1:7" ht="30" x14ac:dyDescent="0.25">
      <c r="A1334" s="37" t="s">
        <v>314</v>
      </c>
      <c r="B1334" s="36" t="s">
        <v>315</v>
      </c>
      <c r="C1334" s="37" t="s">
        <v>8</v>
      </c>
      <c r="D1334" s="37" t="s">
        <v>283</v>
      </c>
      <c r="E1334" s="38">
        <v>0.22850000000000001</v>
      </c>
      <c r="F1334" s="34">
        <v>32.270000000000003</v>
      </c>
      <c r="G1334" s="39">
        <f>ROUND((E1334*F1334),2)</f>
        <v>7.37</v>
      </c>
    </row>
    <row r="1335" spans="1:7" x14ac:dyDescent="0.25">
      <c r="A1335" s="40"/>
      <c r="B1335" s="40"/>
      <c r="C1335" s="40"/>
      <c r="D1335" s="40"/>
      <c r="E1335" s="67" t="s">
        <v>19</v>
      </c>
      <c r="F1335" s="67"/>
      <c r="G1335" s="41">
        <f>ROUND(SUM(G1334),2)</f>
        <v>7.37</v>
      </c>
    </row>
    <row r="1336" spans="1:7" ht="31.5" x14ac:dyDescent="0.25">
      <c r="A1336" s="66" t="s">
        <v>20</v>
      </c>
      <c r="B1336" s="66"/>
      <c r="C1336" s="19" t="s">
        <v>2</v>
      </c>
      <c r="D1336" s="19" t="s">
        <v>3</v>
      </c>
      <c r="E1336" s="19" t="s">
        <v>4</v>
      </c>
      <c r="F1336" s="19" t="s">
        <v>5</v>
      </c>
      <c r="G1336" s="20" t="s">
        <v>6</v>
      </c>
    </row>
    <row r="1337" spans="1:7" x14ac:dyDescent="0.25">
      <c r="A1337" s="37" t="s">
        <v>309</v>
      </c>
      <c r="B1337" s="36" t="s">
        <v>310</v>
      </c>
      <c r="C1337" s="37" t="s">
        <v>8</v>
      </c>
      <c r="D1337" s="37" t="s">
        <v>23</v>
      </c>
      <c r="E1337" s="38">
        <v>0.16309999999999999</v>
      </c>
      <c r="F1337" s="34">
        <v>37.22</v>
      </c>
      <c r="G1337" s="39">
        <f>ROUND((E1337*F1337),2)</f>
        <v>6.07</v>
      </c>
    </row>
    <row r="1338" spans="1:7" ht="30" x14ac:dyDescent="0.25">
      <c r="A1338" s="37" t="s">
        <v>28</v>
      </c>
      <c r="B1338" s="36" t="s">
        <v>70</v>
      </c>
      <c r="C1338" s="37" t="s">
        <v>8</v>
      </c>
      <c r="D1338" s="37" t="s">
        <v>23</v>
      </c>
      <c r="E1338" s="38">
        <v>5.4399999999999997E-2</v>
      </c>
      <c r="F1338" s="34">
        <v>30.74</v>
      </c>
      <c r="G1338" s="39">
        <f>ROUND((E1338*F1338),2)</f>
        <v>1.67</v>
      </c>
    </row>
    <row r="1339" spans="1:7" ht="33" customHeight="1" x14ac:dyDescent="0.25">
      <c r="A1339" s="40"/>
      <c r="B1339" s="40"/>
      <c r="C1339" s="40"/>
      <c r="D1339" s="40"/>
      <c r="E1339" s="67" t="s">
        <v>30</v>
      </c>
      <c r="F1339" s="67"/>
      <c r="G1339" s="41">
        <f>ROUND(SUM(G1337:G1338),2)</f>
        <v>7.74</v>
      </c>
    </row>
    <row r="1340" spans="1:7" x14ac:dyDescent="0.25">
      <c r="A1340" s="40"/>
      <c r="B1340" s="40"/>
      <c r="C1340" s="40"/>
      <c r="D1340" s="40"/>
      <c r="E1340" s="86" t="s">
        <v>35</v>
      </c>
      <c r="F1340" s="86"/>
      <c r="G1340" s="33">
        <f>ROUND(G1335+G1339,2)</f>
        <v>15.11</v>
      </c>
    </row>
    <row r="1341" spans="1:7" x14ac:dyDescent="0.25">
      <c r="A1341" s="40"/>
      <c r="B1341" s="40"/>
      <c r="C1341" s="40"/>
      <c r="D1341" s="40"/>
      <c r="E1341" s="91"/>
      <c r="F1341" s="91"/>
      <c r="G1341" s="91"/>
    </row>
    <row r="1342" spans="1:7" x14ac:dyDescent="0.25">
      <c r="A1342" s="64" t="s">
        <v>317</v>
      </c>
      <c r="B1342" s="64"/>
      <c r="C1342" s="64"/>
      <c r="D1342" s="64"/>
      <c r="E1342" s="64"/>
      <c r="F1342" s="64"/>
      <c r="G1342" s="65"/>
    </row>
    <row r="1343" spans="1:7" ht="31.5" x14ac:dyDescent="0.25">
      <c r="A1343" s="66" t="s">
        <v>1</v>
      </c>
      <c r="B1343" s="66"/>
      <c r="C1343" s="19" t="s">
        <v>2</v>
      </c>
      <c r="D1343" s="19" t="s">
        <v>3</v>
      </c>
      <c r="E1343" s="19" t="s">
        <v>4</v>
      </c>
      <c r="F1343" s="19" t="s">
        <v>5</v>
      </c>
      <c r="G1343" s="20" t="s">
        <v>6</v>
      </c>
    </row>
    <row r="1344" spans="1:7" ht="30" x14ac:dyDescent="0.25">
      <c r="A1344" s="37">
        <v>7356</v>
      </c>
      <c r="B1344" s="36" t="s">
        <v>315</v>
      </c>
      <c r="C1344" s="37" t="s">
        <v>8</v>
      </c>
      <c r="D1344" s="37" t="s">
        <v>283</v>
      </c>
      <c r="E1344" s="38">
        <v>0.20615</v>
      </c>
      <c r="F1344" s="34">
        <v>32.270000000000003</v>
      </c>
      <c r="G1344" s="39">
        <f>ROUND((E1344*F1344),2)</f>
        <v>6.65</v>
      </c>
    </row>
    <row r="1345" spans="1:7" x14ac:dyDescent="0.25">
      <c r="A1345" s="40"/>
      <c r="B1345" s="40"/>
      <c r="C1345" s="40"/>
      <c r="D1345" s="40"/>
      <c r="E1345" s="67" t="s">
        <v>19</v>
      </c>
      <c r="F1345" s="67"/>
      <c r="G1345" s="41">
        <f>ROUND(SUM(G1344),2)</f>
        <v>6.65</v>
      </c>
    </row>
    <row r="1346" spans="1:7" ht="31.5" x14ac:dyDescent="0.25">
      <c r="A1346" s="66" t="s">
        <v>20</v>
      </c>
      <c r="B1346" s="66"/>
      <c r="C1346" s="19" t="s">
        <v>2</v>
      </c>
      <c r="D1346" s="19" t="s">
        <v>3</v>
      </c>
      <c r="E1346" s="19" t="s">
        <v>4</v>
      </c>
      <c r="F1346" s="19" t="s">
        <v>5</v>
      </c>
      <c r="G1346" s="20" t="s">
        <v>6</v>
      </c>
    </row>
    <row r="1347" spans="1:7" x14ac:dyDescent="0.25">
      <c r="A1347" s="37" t="s">
        <v>309</v>
      </c>
      <c r="B1347" s="36" t="s">
        <v>310</v>
      </c>
      <c r="C1347" s="37" t="s">
        <v>8</v>
      </c>
      <c r="D1347" s="37" t="s">
        <v>23</v>
      </c>
      <c r="E1347" s="38">
        <v>0.28660000000000002</v>
      </c>
      <c r="F1347" s="34">
        <v>37.22</v>
      </c>
      <c r="G1347" s="39">
        <f>ROUND((E1347*F1347),2)</f>
        <v>10.67</v>
      </c>
    </row>
    <row r="1348" spans="1:7" ht="30" x14ac:dyDescent="0.25">
      <c r="A1348" s="37" t="s">
        <v>28</v>
      </c>
      <c r="B1348" s="36" t="s">
        <v>70</v>
      </c>
      <c r="C1348" s="37" t="s">
        <v>8</v>
      </c>
      <c r="D1348" s="37" t="s">
        <v>23</v>
      </c>
      <c r="E1348" s="38">
        <v>4.6800000000000001E-2</v>
      </c>
      <c r="F1348" s="34">
        <v>30.74</v>
      </c>
      <c r="G1348" s="39">
        <f>ROUND((E1348*F1348),2)</f>
        <v>1.44</v>
      </c>
    </row>
    <row r="1349" spans="1:7" ht="30.75" customHeight="1" x14ac:dyDescent="0.25">
      <c r="A1349" s="40"/>
      <c r="B1349" s="40"/>
      <c r="C1349" s="40"/>
      <c r="D1349" s="40"/>
      <c r="E1349" s="67" t="s">
        <v>30</v>
      </c>
      <c r="F1349" s="67"/>
      <c r="G1349" s="41">
        <f>ROUND(SUM(G1347:G1348),2)</f>
        <v>12.11</v>
      </c>
    </row>
    <row r="1350" spans="1:7" x14ac:dyDescent="0.25">
      <c r="A1350" s="40"/>
      <c r="B1350" s="40"/>
      <c r="C1350" s="40"/>
      <c r="D1350" s="40"/>
      <c r="E1350" s="86" t="s">
        <v>35</v>
      </c>
      <c r="F1350" s="86"/>
      <c r="G1350" s="33">
        <f>ROUND(G1345+G1349,2)</f>
        <v>18.760000000000002</v>
      </c>
    </row>
    <row r="1351" spans="1:7" x14ac:dyDescent="0.25">
      <c r="A1351" s="40"/>
      <c r="B1351" s="40"/>
      <c r="C1351" s="40"/>
      <c r="D1351" s="40"/>
      <c r="E1351" s="91"/>
      <c r="F1351" s="91"/>
      <c r="G1351" s="91"/>
    </row>
    <row r="1352" spans="1:7" x14ac:dyDescent="0.25">
      <c r="A1352" s="64" t="s">
        <v>318</v>
      </c>
      <c r="B1352" s="64"/>
      <c r="C1352" s="64"/>
      <c r="D1352" s="64"/>
      <c r="E1352" s="64"/>
      <c r="F1352" s="64"/>
      <c r="G1352" s="65"/>
    </row>
    <row r="1353" spans="1:7" ht="31.5" x14ac:dyDescent="0.25">
      <c r="A1353" s="66" t="s">
        <v>1</v>
      </c>
      <c r="B1353" s="66"/>
      <c r="C1353" s="19" t="s">
        <v>2</v>
      </c>
      <c r="D1353" s="19" t="s">
        <v>3</v>
      </c>
      <c r="E1353" s="19" t="s">
        <v>4</v>
      </c>
      <c r="F1353" s="19" t="s">
        <v>5</v>
      </c>
      <c r="G1353" s="20" t="s">
        <v>6</v>
      </c>
    </row>
    <row r="1354" spans="1:7" ht="30" x14ac:dyDescent="0.25">
      <c r="A1354" s="37">
        <v>7356</v>
      </c>
      <c r="B1354" s="36" t="s">
        <v>315</v>
      </c>
      <c r="C1354" s="37" t="s">
        <v>8</v>
      </c>
      <c r="D1354" s="37" t="s">
        <v>283</v>
      </c>
      <c r="E1354" s="38">
        <v>0.22850000000000001</v>
      </c>
      <c r="F1354" s="34">
        <v>32.270000000000003</v>
      </c>
      <c r="G1354" s="39">
        <f>ROUND((E1354*F1354),2)</f>
        <v>7.37</v>
      </c>
    </row>
    <row r="1355" spans="1:7" x14ac:dyDescent="0.25">
      <c r="A1355" s="40"/>
      <c r="B1355" s="40"/>
      <c r="C1355" s="40"/>
      <c r="D1355" s="40"/>
      <c r="E1355" s="67" t="s">
        <v>19</v>
      </c>
      <c r="F1355" s="67"/>
      <c r="G1355" s="41">
        <f>ROUND(SUM(G1354),2)</f>
        <v>7.37</v>
      </c>
    </row>
    <row r="1356" spans="1:7" ht="31.5" x14ac:dyDescent="0.25">
      <c r="A1356" s="66" t="s">
        <v>20</v>
      </c>
      <c r="B1356" s="66"/>
      <c r="C1356" s="19" t="s">
        <v>2</v>
      </c>
      <c r="D1356" s="19" t="s">
        <v>3</v>
      </c>
      <c r="E1356" s="19" t="s">
        <v>4</v>
      </c>
      <c r="F1356" s="19" t="s">
        <v>5</v>
      </c>
      <c r="G1356" s="20" t="s">
        <v>6</v>
      </c>
    </row>
    <row r="1357" spans="1:7" x14ac:dyDescent="0.25">
      <c r="A1357" s="37" t="s">
        <v>309</v>
      </c>
      <c r="B1357" s="36" t="s">
        <v>310</v>
      </c>
      <c r="C1357" s="37" t="s">
        <v>8</v>
      </c>
      <c r="D1357" s="37" t="s">
        <v>23</v>
      </c>
      <c r="E1357" s="38">
        <v>0.16309999999999999</v>
      </c>
      <c r="F1357" s="34">
        <v>37.22</v>
      </c>
      <c r="G1357" s="39">
        <f>ROUND((E1357*F1357),2)</f>
        <v>6.07</v>
      </c>
    </row>
    <row r="1358" spans="1:7" ht="30" x14ac:dyDescent="0.25">
      <c r="A1358" s="37" t="s">
        <v>28</v>
      </c>
      <c r="B1358" s="36" t="s">
        <v>70</v>
      </c>
      <c r="C1358" s="37" t="s">
        <v>8</v>
      </c>
      <c r="D1358" s="37" t="s">
        <v>23</v>
      </c>
      <c r="E1358" s="38">
        <v>5.4399999999999997E-2</v>
      </c>
      <c r="F1358" s="34">
        <v>30.74</v>
      </c>
      <c r="G1358" s="39">
        <f>ROUND((E1358*F1358),2)</f>
        <v>1.67</v>
      </c>
    </row>
    <row r="1359" spans="1:7" ht="30.75" customHeight="1" x14ac:dyDescent="0.25">
      <c r="A1359" s="40"/>
      <c r="B1359" s="40"/>
      <c r="C1359" s="40"/>
      <c r="D1359" s="40"/>
      <c r="E1359" s="67" t="s">
        <v>30</v>
      </c>
      <c r="F1359" s="67"/>
      <c r="G1359" s="41">
        <f>ROUND(SUM(G1357:G1358),2)</f>
        <v>7.74</v>
      </c>
    </row>
    <row r="1360" spans="1:7" x14ac:dyDescent="0.25">
      <c r="A1360" s="40"/>
      <c r="B1360" s="40"/>
      <c r="C1360" s="40"/>
      <c r="D1360" s="40"/>
      <c r="E1360" s="86" t="s">
        <v>35</v>
      </c>
      <c r="F1360" s="86"/>
      <c r="G1360" s="33">
        <f>ROUND(G1355+G1359,2)</f>
        <v>15.11</v>
      </c>
    </row>
    <row r="1361" spans="1:7" x14ac:dyDescent="0.25">
      <c r="A1361" s="40"/>
      <c r="B1361" s="40"/>
      <c r="C1361" s="40"/>
      <c r="D1361" s="40"/>
      <c r="E1361" s="91"/>
      <c r="F1361" s="91"/>
      <c r="G1361" s="91"/>
    </row>
    <row r="1362" spans="1:7" x14ac:dyDescent="0.25">
      <c r="A1362" s="64" t="s">
        <v>319</v>
      </c>
      <c r="B1362" s="64"/>
      <c r="C1362" s="64"/>
      <c r="D1362" s="64"/>
      <c r="E1362" s="64"/>
      <c r="F1362" s="64"/>
      <c r="G1362" s="65"/>
    </row>
    <row r="1363" spans="1:7" ht="31.5" x14ac:dyDescent="0.25">
      <c r="A1363" s="66" t="s">
        <v>1</v>
      </c>
      <c r="B1363" s="66"/>
      <c r="C1363" s="19" t="s">
        <v>2</v>
      </c>
      <c r="D1363" s="19" t="s">
        <v>3</v>
      </c>
      <c r="E1363" s="19" t="s">
        <v>4</v>
      </c>
      <c r="F1363" s="19" t="s">
        <v>5</v>
      </c>
      <c r="G1363" s="20" t="s">
        <v>6</v>
      </c>
    </row>
    <row r="1364" spans="1:7" ht="30" x14ac:dyDescent="0.25">
      <c r="A1364" s="37">
        <v>7356</v>
      </c>
      <c r="B1364" s="36" t="s">
        <v>315</v>
      </c>
      <c r="C1364" s="37" t="s">
        <v>8</v>
      </c>
      <c r="D1364" s="37" t="s">
        <v>283</v>
      </c>
      <c r="E1364" s="38">
        <v>0.22850000000000001</v>
      </c>
      <c r="F1364" s="34">
        <v>32.270000000000003</v>
      </c>
      <c r="G1364" s="39">
        <f>ROUND((E1364*F1364),2)</f>
        <v>7.37</v>
      </c>
    </row>
    <row r="1365" spans="1:7" x14ac:dyDescent="0.25">
      <c r="A1365" s="40"/>
      <c r="B1365" s="40"/>
      <c r="C1365" s="40"/>
      <c r="D1365" s="40"/>
      <c r="E1365" s="67" t="s">
        <v>19</v>
      </c>
      <c r="F1365" s="67"/>
      <c r="G1365" s="41">
        <f>ROUND(SUM(G1364),2)</f>
        <v>7.37</v>
      </c>
    </row>
    <row r="1366" spans="1:7" ht="31.5" x14ac:dyDescent="0.25">
      <c r="A1366" s="66" t="s">
        <v>20</v>
      </c>
      <c r="B1366" s="66"/>
      <c r="C1366" s="19" t="s">
        <v>2</v>
      </c>
      <c r="D1366" s="19" t="s">
        <v>3</v>
      </c>
      <c r="E1366" s="19" t="s">
        <v>4</v>
      </c>
      <c r="F1366" s="19" t="s">
        <v>5</v>
      </c>
      <c r="G1366" s="20" t="s">
        <v>6</v>
      </c>
    </row>
    <row r="1367" spans="1:7" x14ac:dyDescent="0.25">
      <c r="A1367" s="37" t="s">
        <v>309</v>
      </c>
      <c r="B1367" s="36" t="s">
        <v>310</v>
      </c>
      <c r="C1367" s="37" t="s">
        <v>8</v>
      </c>
      <c r="D1367" s="37" t="s">
        <v>23</v>
      </c>
      <c r="E1367" s="38">
        <v>0.16309999999999999</v>
      </c>
      <c r="F1367" s="34">
        <v>37.22</v>
      </c>
      <c r="G1367" s="39">
        <f>ROUND((E1367*F1367),2)</f>
        <v>6.07</v>
      </c>
    </row>
    <row r="1368" spans="1:7" ht="30" x14ac:dyDescent="0.25">
      <c r="A1368" s="37" t="s">
        <v>28</v>
      </c>
      <c r="B1368" s="36" t="s">
        <v>70</v>
      </c>
      <c r="C1368" s="37" t="s">
        <v>8</v>
      </c>
      <c r="D1368" s="37" t="s">
        <v>23</v>
      </c>
      <c r="E1368" s="38">
        <v>5.4399999999999997E-2</v>
      </c>
      <c r="F1368" s="34">
        <v>30.74</v>
      </c>
      <c r="G1368" s="39">
        <f>ROUND((E1368*F1368),2)</f>
        <v>1.67</v>
      </c>
    </row>
    <row r="1369" spans="1:7" ht="31.5" customHeight="1" x14ac:dyDescent="0.25">
      <c r="A1369" s="40"/>
      <c r="B1369" s="40"/>
      <c r="C1369" s="40"/>
      <c r="D1369" s="40"/>
      <c r="E1369" s="67" t="s">
        <v>30</v>
      </c>
      <c r="F1369" s="67"/>
      <c r="G1369" s="41">
        <f>ROUND(SUM(G1367:G1368),2)</f>
        <v>7.74</v>
      </c>
    </row>
    <row r="1370" spans="1:7" x14ac:dyDescent="0.25">
      <c r="A1370" s="40"/>
      <c r="B1370" s="40"/>
      <c r="C1370" s="40"/>
      <c r="D1370" s="40"/>
      <c r="E1370" s="86" t="s">
        <v>35</v>
      </c>
      <c r="F1370" s="86"/>
      <c r="G1370" s="33">
        <f>ROUND(G1365+G1369,2)</f>
        <v>15.11</v>
      </c>
    </row>
    <row r="1371" spans="1:7" x14ac:dyDescent="0.25">
      <c r="A1371" s="40"/>
      <c r="B1371" s="40"/>
      <c r="C1371" s="40"/>
      <c r="D1371" s="40"/>
      <c r="E1371" s="91"/>
      <c r="F1371" s="91"/>
      <c r="G1371" s="91"/>
    </row>
    <row r="1372" spans="1:7" x14ac:dyDescent="0.25">
      <c r="A1372" s="64" t="s">
        <v>320</v>
      </c>
      <c r="B1372" s="64"/>
      <c r="C1372" s="64"/>
      <c r="D1372" s="64"/>
      <c r="E1372" s="64"/>
      <c r="F1372" s="64"/>
      <c r="G1372" s="65"/>
    </row>
    <row r="1373" spans="1:7" ht="31.5" x14ac:dyDescent="0.25">
      <c r="A1373" s="66" t="s">
        <v>1</v>
      </c>
      <c r="B1373" s="66"/>
      <c r="C1373" s="19" t="s">
        <v>2</v>
      </c>
      <c r="D1373" s="19" t="s">
        <v>3</v>
      </c>
      <c r="E1373" s="19" t="s">
        <v>4</v>
      </c>
      <c r="F1373" s="19" t="s">
        <v>5</v>
      </c>
      <c r="G1373" s="20" t="s">
        <v>6</v>
      </c>
    </row>
    <row r="1374" spans="1:7" x14ac:dyDescent="0.25">
      <c r="A1374" s="37">
        <v>5318</v>
      </c>
      <c r="B1374" s="36" t="s">
        <v>321</v>
      </c>
      <c r="C1374" s="37" t="s">
        <v>8</v>
      </c>
      <c r="D1374" s="37" t="s">
        <v>283</v>
      </c>
      <c r="E1374" s="38">
        <v>1.4E-2</v>
      </c>
      <c r="F1374" s="34">
        <v>22.6</v>
      </c>
      <c r="G1374" s="39">
        <f>ROUND((E1374*F1374),2)</f>
        <v>0.32</v>
      </c>
    </row>
    <row r="1375" spans="1:7" ht="30" x14ac:dyDescent="0.25">
      <c r="A1375" s="37">
        <v>7311</v>
      </c>
      <c r="B1375" s="36" t="s">
        <v>322</v>
      </c>
      <c r="C1375" s="37" t="s">
        <v>8</v>
      </c>
      <c r="D1375" s="37" t="s">
        <v>283</v>
      </c>
      <c r="E1375" s="38">
        <v>0.14030000000000001</v>
      </c>
      <c r="F1375" s="34">
        <v>47.76</v>
      </c>
      <c r="G1375" s="39">
        <f>ROUND((E1375*F1375),2)</f>
        <v>6.7</v>
      </c>
    </row>
    <row r="1376" spans="1:7" x14ac:dyDescent="0.25">
      <c r="A1376" s="40"/>
      <c r="B1376" s="40"/>
      <c r="C1376" s="40"/>
      <c r="D1376" s="40"/>
      <c r="E1376" s="67" t="s">
        <v>19</v>
      </c>
      <c r="F1376" s="67"/>
      <c r="G1376" s="41">
        <f>ROUND(SUM(G1374:G1375),2)</f>
        <v>7.02</v>
      </c>
    </row>
    <row r="1377" spans="1:7" ht="31.5" x14ac:dyDescent="0.25">
      <c r="A1377" s="66" t="s">
        <v>20</v>
      </c>
      <c r="B1377" s="66"/>
      <c r="C1377" s="19" t="s">
        <v>2</v>
      </c>
      <c r="D1377" s="19" t="s">
        <v>3</v>
      </c>
      <c r="E1377" s="19" t="s">
        <v>4</v>
      </c>
      <c r="F1377" s="19" t="s">
        <v>5</v>
      </c>
      <c r="G1377" s="20" t="s">
        <v>6</v>
      </c>
    </row>
    <row r="1378" spans="1:7" x14ac:dyDescent="0.25">
      <c r="A1378" s="37" t="s">
        <v>309</v>
      </c>
      <c r="B1378" s="36" t="s">
        <v>310</v>
      </c>
      <c r="C1378" s="37" t="s">
        <v>8</v>
      </c>
      <c r="D1378" s="37" t="s">
        <v>23</v>
      </c>
      <c r="E1378" s="38">
        <v>0.3805</v>
      </c>
      <c r="F1378" s="34">
        <v>37.22</v>
      </c>
      <c r="G1378" s="39">
        <f>ROUND((E1378*F1378),2)</f>
        <v>14.16</v>
      </c>
    </row>
    <row r="1379" spans="1:7" ht="30.75" customHeight="1" x14ac:dyDescent="0.25">
      <c r="A1379" s="40"/>
      <c r="B1379" s="40"/>
      <c r="C1379" s="40"/>
      <c r="D1379" s="40"/>
      <c r="E1379" s="67" t="s">
        <v>30</v>
      </c>
      <c r="F1379" s="67"/>
      <c r="G1379" s="41">
        <f>ROUND(SUM(G1378),2)</f>
        <v>14.16</v>
      </c>
    </row>
    <row r="1380" spans="1:7" x14ac:dyDescent="0.25">
      <c r="A1380" s="40"/>
      <c r="B1380" s="40"/>
      <c r="C1380" s="40"/>
      <c r="D1380" s="40"/>
      <c r="E1380" s="86" t="s">
        <v>35</v>
      </c>
      <c r="F1380" s="86"/>
      <c r="G1380" s="33">
        <f>ROUND(G1376+G1379,2)</f>
        <v>21.18</v>
      </c>
    </row>
    <row r="1381" spans="1:7" x14ac:dyDescent="0.25">
      <c r="A1381" s="40"/>
      <c r="B1381" s="40"/>
      <c r="C1381" s="40"/>
      <c r="D1381" s="40"/>
      <c r="E1381" s="91"/>
      <c r="F1381" s="91"/>
      <c r="G1381" s="91"/>
    </row>
    <row r="1382" spans="1:7" x14ac:dyDescent="0.25">
      <c r="A1382" s="64" t="s">
        <v>323</v>
      </c>
      <c r="B1382" s="64"/>
      <c r="C1382" s="64"/>
      <c r="D1382" s="64"/>
      <c r="E1382" s="64"/>
      <c r="F1382" s="64"/>
      <c r="G1382" s="65"/>
    </row>
    <row r="1383" spans="1:7" ht="31.5" x14ac:dyDescent="0.25">
      <c r="A1383" s="66" t="s">
        <v>1</v>
      </c>
      <c r="B1383" s="66"/>
      <c r="C1383" s="19" t="s">
        <v>2</v>
      </c>
      <c r="D1383" s="19" t="s">
        <v>3</v>
      </c>
      <c r="E1383" s="19" t="s">
        <v>4</v>
      </c>
      <c r="F1383" s="19" t="s">
        <v>5</v>
      </c>
      <c r="G1383" s="20" t="s">
        <v>6</v>
      </c>
    </row>
    <row r="1384" spans="1:7" x14ac:dyDescent="0.25">
      <c r="A1384" s="37">
        <v>5318</v>
      </c>
      <c r="B1384" s="36" t="s">
        <v>321</v>
      </c>
      <c r="C1384" s="37" t="s">
        <v>8</v>
      </c>
      <c r="D1384" s="37" t="s">
        <v>283</v>
      </c>
      <c r="E1384" s="38">
        <v>1.4E-2</v>
      </c>
      <c r="F1384" s="34">
        <v>22.6</v>
      </c>
      <c r="G1384" s="39">
        <f>ROUND((E1384*F1384),2)</f>
        <v>0.32</v>
      </c>
    </row>
    <row r="1385" spans="1:7" ht="30" x14ac:dyDescent="0.25">
      <c r="A1385" s="37">
        <v>7311</v>
      </c>
      <c r="B1385" s="36" t="s">
        <v>322</v>
      </c>
      <c r="C1385" s="37" t="s">
        <v>8</v>
      </c>
      <c r="D1385" s="37" t="s">
        <v>283</v>
      </c>
      <c r="E1385" s="38">
        <v>0.14030000000000001</v>
      </c>
      <c r="F1385" s="34">
        <v>47.76</v>
      </c>
      <c r="G1385" s="39">
        <f>ROUND((E1385*F1385),2)</f>
        <v>6.7</v>
      </c>
    </row>
    <row r="1386" spans="1:7" x14ac:dyDescent="0.25">
      <c r="A1386" s="40"/>
      <c r="B1386" s="40"/>
      <c r="C1386" s="40"/>
      <c r="D1386" s="40"/>
      <c r="E1386" s="67" t="s">
        <v>19</v>
      </c>
      <c r="F1386" s="67"/>
      <c r="G1386" s="41">
        <f>ROUND(SUM(G1384:G1385),2)</f>
        <v>7.02</v>
      </c>
    </row>
    <row r="1387" spans="1:7" ht="31.5" x14ac:dyDescent="0.25">
      <c r="A1387" s="66" t="s">
        <v>20</v>
      </c>
      <c r="B1387" s="66"/>
      <c r="C1387" s="19" t="s">
        <v>2</v>
      </c>
      <c r="D1387" s="19" t="s">
        <v>3</v>
      </c>
      <c r="E1387" s="19" t="s">
        <v>4</v>
      </c>
      <c r="F1387" s="19" t="s">
        <v>5</v>
      </c>
      <c r="G1387" s="20" t="s">
        <v>6</v>
      </c>
    </row>
    <row r="1388" spans="1:7" x14ac:dyDescent="0.25">
      <c r="A1388" s="37" t="s">
        <v>309</v>
      </c>
      <c r="B1388" s="36" t="s">
        <v>310</v>
      </c>
      <c r="C1388" s="37" t="s">
        <v>8</v>
      </c>
      <c r="D1388" s="37" t="s">
        <v>23</v>
      </c>
      <c r="E1388" s="38">
        <v>0.3805</v>
      </c>
      <c r="F1388" s="34">
        <v>37.22</v>
      </c>
      <c r="G1388" s="39">
        <f>ROUND((E1388*F1388),2)</f>
        <v>14.16</v>
      </c>
    </row>
    <row r="1389" spans="1:7" ht="30.75" customHeight="1" x14ac:dyDescent="0.25">
      <c r="A1389" s="40"/>
      <c r="B1389" s="40"/>
      <c r="C1389" s="40"/>
      <c r="D1389" s="40"/>
      <c r="E1389" s="67" t="s">
        <v>30</v>
      </c>
      <c r="F1389" s="67"/>
      <c r="G1389" s="41">
        <f>ROUND(SUM(G1388),2)</f>
        <v>14.16</v>
      </c>
    </row>
    <row r="1390" spans="1:7" x14ac:dyDescent="0.25">
      <c r="A1390" s="40"/>
      <c r="B1390" s="40"/>
      <c r="C1390" s="40"/>
      <c r="D1390" s="40"/>
      <c r="E1390" s="86" t="s">
        <v>35</v>
      </c>
      <c r="F1390" s="86"/>
      <c r="G1390" s="33">
        <f>ROUND(G1386+G1389,2)</f>
        <v>21.18</v>
      </c>
    </row>
    <row r="1391" spans="1:7" x14ac:dyDescent="0.25">
      <c r="A1391" s="40"/>
      <c r="B1391" s="40"/>
      <c r="C1391" s="40"/>
      <c r="D1391" s="40"/>
      <c r="E1391" s="91"/>
      <c r="F1391" s="91"/>
      <c r="G1391" s="91"/>
    </row>
    <row r="1392" spans="1:7" x14ac:dyDescent="0.25">
      <c r="A1392" s="64" t="s">
        <v>324</v>
      </c>
      <c r="B1392" s="64"/>
      <c r="C1392" s="64"/>
      <c r="D1392" s="64"/>
      <c r="E1392" s="64"/>
      <c r="F1392" s="64"/>
      <c r="G1392" s="65"/>
    </row>
    <row r="1393" spans="1:7" ht="31.5" x14ac:dyDescent="0.25">
      <c r="A1393" s="66" t="s">
        <v>1</v>
      </c>
      <c r="B1393" s="66"/>
      <c r="C1393" s="19" t="s">
        <v>2</v>
      </c>
      <c r="D1393" s="19" t="s">
        <v>3</v>
      </c>
      <c r="E1393" s="19" t="s">
        <v>4</v>
      </c>
      <c r="F1393" s="19" t="s">
        <v>5</v>
      </c>
      <c r="G1393" s="20" t="s">
        <v>6</v>
      </c>
    </row>
    <row r="1394" spans="1:7" ht="30" x14ac:dyDescent="0.25">
      <c r="A1394" s="37">
        <v>7356</v>
      </c>
      <c r="B1394" s="36" t="s">
        <v>315</v>
      </c>
      <c r="C1394" s="37" t="s">
        <v>8</v>
      </c>
      <c r="D1394" s="37" t="s">
        <v>283</v>
      </c>
      <c r="E1394" s="38">
        <v>0.22850000000000001</v>
      </c>
      <c r="F1394" s="34">
        <v>32.270000000000003</v>
      </c>
      <c r="G1394" s="39">
        <f>ROUND((E1394*F1394),2)</f>
        <v>7.37</v>
      </c>
    </row>
    <row r="1395" spans="1:7" x14ac:dyDescent="0.25">
      <c r="A1395" s="40"/>
      <c r="B1395" s="40"/>
      <c r="C1395" s="40"/>
      <c r="D1395" s="40"/>
      <c r="E1395" s="67" t="s">
        <v>19</v>
      </c>
      <c r="F1395" s="67"/>
      <c r="G1395" s="41">
        <f>ROUND(SUM(G1394),2)</f>
        <v>7.37</v>
      </c>
    </row>
    <row r="1396" spans="1:7" ht="31.5" x14ac:dyDescent="0.25">
      <c r="A1396" s="66" t="s">
        <v>20</v>
      </c>
      <c r="B1396" s="66"/>
      <c r="C1396" s="19" t="s">
        <v>2</v>
      </c>
      <c r="D1396" s="19" t="s">
        <v>3</v>
      </c>
      <c r="E1396" s="19" t="s">
        <v>4</v>
      </c>
      <c r="F1396" s="19" t="s">
        <v>5</v>
      </c>
      <c r="G1396" s="20" t="s">
        <v>6</v>
      </c>
    </row>
    <row r="1397" spans="1:7" x14ac:dyDescent="0.25">
      <c r="A1397" s="37" t="s">
        <v>309</v>
      </c>
      <c r="B1397" s="36" t="s">
        <v>310</v>
      </c>
      <c r="C1397" s="37" t="s">
        <v>8</v>
      </c>
      <c r="D1397" s="37" t="s">
        <v>23</v>
      </c>
      <c r="E1397" s="38">
        <v>0.16309999999999999</v>
      </c>
      <c r="F1397" s="34">
        <v>37.22</v>
      </c>
      <c r="G1397" s="39">
        <f>ROUND((E1397*F1397),2)</f>
        <v>6.07</v>
      </c>
    </row>
    <row r="1398" spans="1:7" ht="30" x14ac:dyDescent="0.25">
      <c r="A1398" s="37" t="s">
        <v>28</v>
      </c>
      <c r="B1398" s="36" t="s">
        <v>70</v>
      </c>
      <c r="C1398" s="37" t="s">
        <v>8</v>
      </c>
      <c r="D1398" s="37" t="s">
        <v>23</v>
      </c>
      <c r="E1398" s="38">
        <v>5.4399999999999997E-2</v>
      </c>
      <c r="F1398" s="34">
        <v>30.74</v>
      </c>
      <c r="G1398" s="39">
        <f>ROUND((E1398*F1398),2)</f>
        <v>1.67</v>
      </c>
    </row>
    <row r="1399" spans="1:7" ht="33" customHeight="1" x14ac:dyDescent="0.25">
      <c r="A1399" s="40"/>
      <c r="B1399" s="40"/>
      <c r="C1399" s="40"/>
      <c r="D1399" s="40"/>
      <c r="E1399" s="67" t="s">
        <v>30</v>
      </c>
      <c r="F1399" s="67"/>
      <c r="G1399" s="41">
        <f>ROUND(SUM(G1397:G1398),2)</f>
        <v>7.74</v>
      </c>
    </row>
    <row r="1400" spans="1:7" x14ac:dyDescent="0.25">
      <c r="A1400" s="40"/>
      <c r="B1400" s="40"/>
      <c r="C1400" s="40"/>
      <c r="D1400" s="40"/>
      <c r="E1400" s="86" t="s">
        <v>35</v>
      </c>
      <c r="F1400" s="86"/>
      <c r="G1400" s="33">
        <f>ROUND(G1395+G1399,2)</f>
        <v>15.11</v>
      </c>
    </row>
    <row r="1401" spans="1:7" x14ac:dyDescent="0.25">
      <c r="A1401" s="40"/>
      <c r="B1401" s="40"/>
      <c r="C1401" s="40"/>
      <c r="D1401" s="40"/>
      <c r="E1401" s="91"/>
      <c r="F1401" s="91"/>
      <c r="G1401" s="91"/>
    </row>
    <row r="1402" spans="1:7" x14ac:dyDescent="0.25">
      <c r="A1402" s="64" t="s">
        <v>325</v>
      </c>
      <c r="B1402" s="64"/>
      <c r="C1402" s="64"/>
      <c r="D1402" s="64"/>
      <c r="E1402" s="64"/>
      <c r="F1402" s="64"/>
      <c r="G1402" s="65"/>
    </row>
    <row r="1403" spans="1:7" ht="31.5" x14ac:dyDescent="0.25">
      <c r="A1403" s="66" t="s">
        <v>1</v>
      </c>
      <c r="B1403" s="66"/>
      <c r="C1403" s="19" t="s">
        <v>2</v>
      </c>
      <c r="D1403" s="19" t="s">
        <v>3</v>
      </c>
      <c r="E1403" s="19" t="s">
        <v>4</v>
      </c>
      <c r="F1403" s="19" t="s">
        <v>5</v>
      </c>
      <c r="G1403" s="20" t="s">
        <v>6</v>
      </c>
    </row>
    <row r="1404" spans="1:7" ht="30" x14ac:dyDescent="0.25">
      <c r="A1404" s="37">
        <v>38877</v>
      </c>
      <c r="B1404" s="36" t="s">
        <v>326</v>
      </c>
      <c r="C1404" s="37" t="s">
        <v>8</v>
      </c>
      <c r="D1404" s="37" t="s">
        <v>14</v>
      </c>
      <c r="E1404" s="38">
        <v>1.1073999999999999</v>
      </c>
      <c r="F1404" s="34">
        <v>7.7</v>
      </c>
      <c r="G1404" s="39">
        <f>ROUND((E1404*F1404),2)</f>
        <v>8.5299999999999994</v>
      </c>
    </row>
    <row r="1405" spans="1:7" x14ac:dyDescent="0.25">
      <c r="A1405" s="40"/>
      <c r="B1405" s="40"/>
      <c r="C1405" s="40"/>
      <c r="D1405" s="40"/>
      <c r="E1405" s="67" t="s">
        <v>19</v>
      </c>
      <c r="F1405" s="67"/>
      <c r="G1405" s="41">
        <f>ROUND(SUM(G1404),2)</f>
        <v>8.5299999999999994</v>
      </c>
    </row>
    <row r="1406" spans="1:7" ht="31.5" x14ac:dyDescent="0.25">
      <c r="A1406" s="66" t="s">
        <v>20</v>
      </c>
      <c r="B1406" s="66"/>
      <c r="C1406" s="19" t="s">
        <v>2</v>
      </c>
      <c r="D1406" s="19" t="s">
        <v>3</v>
      </c>
      <c r="E1406" s="19" t="s">
        <v>4</v>
      </c>
      <c r="F1406" s="19" t="s">
        <v>5</v>
      </c>
      <c r="G1406" s="20" t="s">
        <v>6</v>
      </c>
    </row>
    <row r="1407" spans="1:7" x14ac:dyDescent="0.25">
      <c r="A1407" s="37" t="s">
        <v>309</v>
      </c>
      <c r="B1407" s="36" t="s">
        <v>310</v>
      </c>
      <c r="C1407" s="37" t="s">
        <v>8</v>
      </c>
      <c r="D1407" s="37" t="s">
        <v>23</v>
      </c>
      <c r="E1407" s="38">
        <v>0.15409999999999999</v>
      </c>
      <c r="F1407" s="34">
        <v>37.22</v>
      </c>
      <c r="G1407" s="39">
        <f>ROUND((E1407*F1407),2)</f>
        <v>5.74</v>
      </c>
    </row>
    <row r="1408" spans="1:7" ht="30" x14ac:dyDescent="0.25">
      <c r="A1408" s="37" t="s">
        <v>28</v>
      </c>
      <c r="B1408" s="36" t="s">
        <v>70</v>
      </c>
      <c r="C1408" s="37" t="s">
        <v>8</v>
      </c>
      <c r="D1408" s="37" t="s">
        <v>23</v>
      </c>
      <c r="E1408" s="38">
        <v>5.1400000000000001E-2</v>
      </c>
      <c r="F1408" s="34">
        <v>30.74</v>
      </c>
      <c r="G1408" s="39">
        <f>ROUND((E1408*F1408),2)</f>
        <v>1.58</v>
      </c>
    </row>
    <row r="1409" spans="1:7" ht="31.5" customHeight="1" x14ac:dyDescent="0.25">
      <c r="A1409" s="40"/>
      <c r="B1409" s="40"/>
      <c r="C1409" s="40"/>
      <c r="D1409" s="40"/>
      <c r="E1409" s="67" t="s">
        <v>30</v>
      </c>
      <c r="F1409" s="67"/>
      <c r="G1409" s="41">
        <f>ROUND(SUM(G1407:G1408),2)</f>
        <v>7.32</v>
      </c>
    </row>
    <row r="1410" spans="1:7" x14ac:dyDescent="0.25">
      <c r="A1410" s="40"/>
      <c r="B1410" s="40"/>
      <c r="C1410" s="40"/>
      <c r="D1410" s="40"/>
      <c r="E1410" s="86" t="s">
        <v>35</v>
      </c>
      <c r="F1410" s="86"/>
      <c r="G1410" s="33">
        <f>ROUND(G1405+G1409,2)</f>
        <v>15.85</v>
      </c>
    </row>
    <row r="1411" spans="1:7" x14ac:dyDescent="0.25">
      <c r="A1411" s="40"/>
      <c r="B1411" s="40"/>
      <c r="C1411" s="40"/>
      <c r="D1411" s="40"/>
      <c r="E1411" s="91"/>
      <c r="F1411" s="91"/>
      <c r="G1411" s="91"/>
    </row>
    <row r="1412" spans="1:7" x14ac:dyDescent="0.25">
      <c r="A1412" s="64" t="s">
        <v>327</v>
      </c>
      <c r="B1412" s="64"/>
      <c r="C1412" s="64"/>
      <c r="D1412" s="64"/>
      <c r="E1412" s="64"/>
      <c r="F1412" s="64"/>
      <c r="G1412" s="65"/>
    </row>
    <row r="1413" spans="1:7" ht="31.5" x14ac:dyDescent="0.25">
      <c r="A1413" s="66" t="s">
        <v>1</v>
      </c>
      <c r="B1413" s="66"/>
      <c r="C1413" s="19" t="s">
        <v>2</v>
      </c>
      <c r="D1413" s="19" t="s">
        <v>3</v>
      </c>
      <c r="E1413" s="19" t="s">
        <v>4</v>
      </c>
      <c r="F1413" s="19" t="s">
        <v>5</v>
      </c>
      <c r="G1413" s="20" t="s">
        <v>6</v>
      </c>
    </row>
    <row r="1414" spans="1:7" ht="30" x14ac:dyDescent="0.25">
      <c r="A1414" s="37">
        <v>38877</v>
      </c>
      <c r="B1414" s="36" t="s">
        <v>326</v>
      </c>
      <c r="C1414" s="37" t="s">
        <v>8</v>
      </c>
      <c r="D1414" s="37" t="s">
        <v>14</v>
      </c>
      <c r="E1414" s="38">
        <v>1.1073999999999999</v>
      </c>
      <c r="F1414" s="34">
        <v>7.7</v>
      </c>
      <c r="G1414" s="39">
        <f>ROUND((E1414*F1414),2)</f>
        <v>8.5299999999999994</v>
      </c>
    </row>
    <row r="1415" spans="1:7" x14ac:dyDescent="0.25">
      <c r="A1415" s="40"/>
      <c r="B1415" s="40"/>
      <c r="C1415" s="40"/>
      <c r="D1415" s="40"/>
      <c r="E1415" s="67" t="s">
        <v>19</v>
      </c>
      <c r="F1415" s="67"/>
      <c r="G1415" s="41">
        <f>ROUND(SUM(G1414),2)</f>
        <v>8.5299999999999994</v>
      </c>
    </row>
    <row r="1416" spans="1:7" ht="31.5" x14ac:dyDescent="0.25">
      <c r="A1416" s="66" t="s">
        <v>20</v>
      </c>
      <c r="B1416" s="66"/>
      <c r="C1416" s="19" t="s">
        <v>2</v>
      </c>
      <c r="D1416" s="19" t="s">
        <v>3</v>
      </c>
      <c r="E1416" s="19" t="s">
        <v>4</v>
      </c>
      <c r="F1416" s="19" t="s">
        <v>5</v>
      </c>
      <c r="G1416" s="20" t="s">
        <v>6</v>
      </c>
    </row>
    <row r="1417" spans="1:7" x14ac:dyDescent="0.25">
      <c r="A1417" s="37" t="s">
        <v>309</v>
      </c>
      <c r="B1417" s="36" t="s">
        <v>310</v>
      </c>
      <c r="C1417" s="37" t="s">
        <v>8</v>
      </c>
      <c r="D1417" s="37" t="s">
        <v>23</v>
      </c>
      <c r="E1417" s="38">
        <v>0.15409999999999999</v>
      </c>
      <c r="F1417" s="34">
        <v>37.22</v>
      </c>
      <c r="G1417" s="39">
        <f>ROUND((E1417*F1417),2)</f>
        <v>5.74</v>
      </c>
    </row>
    <row r="1418" spans="1:7" ht="30" x14ac:dyDescent="0.25">
      <c r="A1418" s="37" t="s">
        <v>28</v>
      </c>
      <c r="B1418" s="36" t="s">
        <v>70</v>
      </c>
      <c r="C1418" s="37" t="s">
        <v>8</v>
      </c>
      <c r="D1418" s="37" t="s">
        <v>23</v>
      </c>
      <c r="E1418" s="38">
        <v>5.1400000000000001E-2</v>
      </c>
      <c r="F1418" s="34">
        <v>30.74</v>
      </c>
      <c r="G1418" s="39">
        <f>ROUND((E1418*F1418),2)</f>
        <v>1.58</v>
      </c>
    </row>
    <row r="1419" spans="1:7" ht="30.75" customHeight="1" x14ac:dyDescent="0.25">
      <c r="A1419" s="40"/>
      <c r="B1419" s="40"/>
      <c r="C1419" s="40"/>
      <c r="D1419" s="40"/>
      <c r="E1419" s="67" t="s">
        <v>30</v>
      </c>
      <c r="F1419" s="67"/>
      <c r="G1419" s="41">
        <f>ROUND(SUM(G1417:G1418),2)</f>
        <v>7.32</v>
      </c>
    </row>
    <row r="1420" spans="1:7" x14ac:dyDescent="0.25">
      <c r="A1420" s="40"/>
      <c r="B1420" s="40"/>
      <c r="C1420" s="40"/>
      <c r="D1420" s="40"/>
      <c r="E1420" s="86" t="s">
        <v>35</v>
      </c>
      <c r="F1420" s="86"/>
      <c r="G1420" s="33">
        <f>ROUND(G1415+G1419,2)</f>
        <v>15.85</v>
      </c>
    </row>
    <row r="1421" spans="1:7" x14ac:dyDescent="0.25">
      <c r="A1421" s="40"/>
      <c r="B1421" s="40"/>
      <c r="C1421" s="40"/>
      <c r="D1421" s="40"/>
      <c r="E1421" s="91"/>
      <c r="F1421" s="91"/>
      <c r="G1421" s="91"/>
    </row>
    <row r="1422" spans="1:7" x14ac:dyDescent="0.25">
      <c r="A1422" s="64" t="s">
        <v>328</v>
      </c>
      <c r="B1422" s="64"/>
      <c r="C1422" s="64"/>
      <c r="D1422" s="64"/>
      <c r="E1422" s="64"/>
      <c r="F1422" s="64"/>
      <c r="G1422" s="65"/>
    </row>
    <row r="1423" spans="1:7" ht="31.5" x14ac:dyDescent="0.25">
      <c r="A1423" s="66" t="s">
        <v>1</v>
      </c>
      <c r="B1423" s="66"/>
      <c r="C1423" s="19" t="s">
        <v>2</v>
      </c>
      <c r="D1423" s="19" t="s">
        <v>3</v>
      </c>
      <c r="E1423" s="19" t="s">
        <v>4</v>
      </c>
      <c r="F1423" s="19" t="s">
        <v>5</v>
      </c>
      <c r="G1423" s="20" t="s">
        <v>6</v>
      </c>
    </row>
    <row r="1424" spans="1:7" ht="30" x14ac:dyDescent="0.25">
      <c r="A1424" s="37">
        <v>38877</v>
      </c>
      <c r="B1424" s="36" t="s">
        <v>326</v>
      </c>
      <c r="C1424" s="37" t="s">
        <v>8</v>
      </c>
      <c r="D1424" s="37" t="s">
        <v>14</v>
      </c>
      <c r="E1424" s="38">
        <v>1.1073999999999999</v>
      </c>
      <c r="F1424" s="34">
        <v>7.7</v>
      </c>
      <c r="G1424" s="39">
        <f>ROUND((E1424*F1424),2)</f>
        <v>8.5299999999999994</v>
      </c>
    </row>
    <row r="1425" spans="1:7" x14ac:dyDescent="0.25">
      <c r="A1425" s="40"/>
      <c r="B1425" s="40"/>
      <c r="C1425" s="40"/>
      <c r="D1425" s="40"/>
      <c r="E1425" s="67" t="s">
        <v>19</v>
      </c>
      <c r="F1425" s="67"/>
      <c r="G1425" s="41">
        <f>ROUND(SUM(G1424),2)</f>
        <v>8.5299999999999994</v>
      </c>
    </row>
    <row r="1426" spans="1:7" ht="31.5" x14ac:dyDescent="0.25">
      <c r="A1426" s="66" t="s">
        <v>20</v>
      </c>
      <c r="B1426" s="66"/>
      <c r="C1426" s="19" t="s">
        <v>2</v>
      </c>
      <c r="D1426" s="19" t="s">
        <v>3</v>
      </c>
      <c r="E1426" s="19" t="s">
        <v>4</v>
      </c>
      <c r="F1426" s="19" t="s">
        <v>5</v>
      </c>
      <c r="G1426" s="20" t="s">
        <v>6</v>
      </c>
    </row>
    <row r="1427" spans="1:7" x14ac:dyDescent="0.25">
      <c r="A1427" s="37" t="s">
        <v>309</v>
      </c>
      <c r="B1427" s="36" t="s">
        <v>310</v>
      </c>
      <c r="C1427" s="37" t="s">
        <v>8</v>
      </c>
      <c r="D1427" s="37" t="s">
        <v>23</v>
      </c>
      <c r="E1427" s="38">
        <v>0.15409999999999999</v>
      </c>
      <c r="F1427" s="34">
        <v>37.22</v>
      </c>
      <c r="G1427" s="39">
        <f>ROUND((E1427*F1427),2)</f>
        <v>5.74</v>
      </c>
    </row>
    <row r="1428" spans="1:7" ht="30" x14ac:dyDescent="0.25">
      <c r="A1428" s="37" t="s">
        <v>28</v>
      </c>
      <c r="B1428" s="36" t="s">
        <v>70</v>
      </c>
      <c r="C1428" s="37" t="s">
        <v>8</v>
      </c>
      <c r="D1428" s="37" t="s">
        <v>23</v>
      </c>
      <c r="E1428" s="38">
        <v>5.1400000000000001E-2</v>
      </c>
      <c r="F1428" s="34">
        <v>30.74</v>
      </c>
      <c r="G1428" s="39">
        <f>ROUND((E1428*F1428),2)</f>
        <v>1.58</v>
      </c>
    </row>
    <row r="1429" spans="1:7" ht="31.5" customHeight="1" x14ac:dyDescent="0.25">
      <c r="A1429" s="40"/>
      <c r="B1429" s="40"/>
      <c r="C1429" s="40"/>
      <c r="D1429" s="40"/>
      <c r="E1429" s="67" t="s">
        <v>30</v>
      </c>
      <c r="F1429" s="67"/>
      <c r="G1429" s="41">
        <f>ROUND(SUM(G1427:G1428),2)</f>
        <v>7.32</v>
      </c>
    </row>
    <row r="1430" spans="1:7" x14ac:dyDescent="0.25">
      <c r="A1430" s="40"/>
      <c r="B1430" s="40"/>
      <c r="C1430" s="40"/>
      <c r="D1430" s="40"/>
      <c r="E1430" s="86" t="s">
        <v>35</v>
      </c>
      <c r="F1430" s="86"/>
      <c r="G1430" s="33">
        <f>ROUND(G1425+G1429,2)</f>
        <v>15.85</v>
      </c>
    </row>
    <row r="1431" spans="1:7" x14ac:dyDescent="0.25">
      <c r="A1431" s="64" t="s">
        <v>327</v>
      </c>
      <c r="B1431" s="64"/>
      <c r="C1431" s="64"/>
      <c r="D1431" s="64"/>
      <c r="E1431" s="64"/>
      <c r="F1431" s="64"/>
      <c r="G1431" s="65"/>
    </row>
    <row r="1432" spans="1:7" ht="31.5" x14ac:dyDescent="0.25">
      <c r="A1432" s="66" t="s">
        <v>1</v>
      </c>
      <c r="B1432" s="66"/>
      <c r="C1432" s="19" t="s">
        <v>2</v>
      </c>
      <c r="D1432" s="19" t="s">
        <v>3</v>
      </c>
      <c r="E1432" s="19" t="s">
        <v>4</v>
      </c>
      <c r="F1432" s="19" t="s">
        <v>5</v>
      </c>
      <c r="G1432" s="20" t="s">
        <v>6</v>
      </c>
    </row>
    <row r="1433" spans="1:7" ht="30" x14ac:dyDescent="0.25">
      <c r="A1433" s="37">
        <v>38877</v>
      </c>
      <c r="B1433" s="36" t="s">
        <v>326</v>
      </c>
      <c r="C1433" s="37" t="s">
        <v>8</v>
      </c>
      <c r="D1433" s="37" t="s">
        <v>14</v>
      </c>
      <c r="E1433" s="38">
        <v>1.1073999999999999</v>
      </c>
      <c r="F1433" s="34">
        <v>7.7</v>
      </c>
      <c r="G1433" s="39">
        <f>ROUND((E1433*F1433),2)</f>
        <v>8.5299999999999994</v>
      </c>
    </row>
    <row r="1434" spans="1:7" x14ac:dyDescent="0.25">
      <c r="A1434" s="40"/>
      <c r="B1434" s="40"/>
      <c r="C1434" s="40"/>
      <c r="D1434" s="40"/>
      <c r="E1434" s="67" t="s">
        <v>19</v>
      </c>
      <c r="F1434" s="67"/>
      <c r="G1434" s="41">
        <f>ROUND(SUM(G1433),2)</f>
        <v>8.5299999999999994</v>
      </c>
    </row>
    <row r="1435" spans="1:7" ht="31.5" x14ac:dyDescent="0.25">
      <c r="A1435" s="66" t="s">
        <v>20</v>
      </c>
      <c r="B1435" s="66"/>
      <c r="C1435" s="19" t="s">
        <v>2</v>
      </c>
      <c r="D1435" s="19" t="s">
        <v>3</v>
      </c>
      <c r="E1435" s="19" t="s">
        <v>4</v>
      </c>
      <c r="F1435" s="19" t="s">
        <v>5</v>
      </c>
      <c r="G1435" s="20" t="s">
        <v>6</v>
      </c>
    </row>
    <row r="1436" spans="1:7" x14ac:dyDescent="0.25">
      <c r="A1436" s="37" t="s">
        <v>309</v>
      </c>
      <c r="B1436" s="36" t="s">
        <v>310</v>
      </c>
      <c r="C1436" s="37" t="s">
        <v>8</v>
      </c>
      <c r="D1436" s="37" t="s">
        <v>23</v>
      </c>
      <c r="E1436" s="38">
        <v>0.15409999999999999</v>
      </c>
      <c r="F1436" s="34">
        <v>37.22</v>
      </c>
      <c r="G1436" s="39">
        <f>ROUND((E1436*F1436),2)</f>
        <v>5.74</v>
      </c>
    </row>
    <row r="1437" spans="1:7" ht="30" x14ac:dyDescent="0.25">
      <c r="A1437" s="37" t="s">
        <v>28</v>
      </c>
      <c r="B1437" s="36" t="s">
        <v>70</v>
      </c>
      <c r="C1437" s="37" t="s">
        <v>8</v>
      </c>
      <c r="D1437" s="37" t="s">
        <v>23</v>
      </c>
      <c r="E1437" s="38">
        <v>5.1400000000000001E-2</v>
      </c>
      <c r="F1437" s="34">
        <v>30.74</v>
      </c>
      <c r="G1437" s="39">
        <f>ROUND((E1437*F1437),2)</f>
        <v>1.58</v>
      </c>
    </row>
    <row r="1438" spans="1:7" ht="31.5" customHeight="1" x14ac:dyDescent="0.25">
      <c r="A1438" s="40"/>
      <c r="B1438" s="40"/>
      <c r="C1438" s="40"/>
      <c r="D1438" s="40"/>
      <c r="E1438" s="67" t="s">
        <v>30</v>
      </c>
      <c r="F1438" s="67"/>
      <c r="G1438" s="41">
        <f>ROUND(SUM(G1436:G1437),2)</f>
        <v>7.32</v>
      </c>
    </row>
    <row r="1439" spans="1:7" x14ac:dyDescent="0.25">
      <c r="A1439" s="40"/>
      <c r="B1439" s="40"/>
      <c r="C1439" s="40"/>
      <c r="D1439" s="40"/>
      <c r="E1439" s="86" t="s">
        <v>35</v>
      </c>
      <c r="F1439" s="86"/>
      <c r="G1439" s="33">
        <f>ROUND(G1434+G1438,2)</f>
        <v>15.85</v>
      </c>
    </row>
    <row r="1440" spans="1:7" x14ac:dyDescent="0.25">
      <c r="A1440" s="40"/>
      <c r="B1440" s="40"/>
      <c r="C1440" s="40"/>
      <c r="D1440" s="40"/>
      <c r="E1440" s="91"/>
      <c r="F1440" s="91"/>
      <c r="G1440" s="91"/>
    </row>
    <row r="1441" spans="1:7" x14ac:dyDescent="0.25">
      <c r="A1441" s="64" t="s">
        <v>328</v>
      </c>
      <c r="B1441" s="64"/>
      <c r="C1441" s="64"/>
      <c r="D1441" s="64"/>
      <c r="E1441" s="64"/>
      <c r="F1441" s="64"/>
      <c r="G1441" s="65"/>
    </row>
    <row r="1442" spans="1:7" ht="31.5" x14ac:dyDescent="0.25">
      <c r="A1442" s="66" t="s">
        <v>1</v>
      </c>
      <c r="B1442" s="66"/>
      <c r="C1442" s="19" t="s">
        <v>2</v>
      </c>
      <c r="D1442" s="19" t="s">
        <v>3</v>
      </c>
      <c r="E1442" s="19" t="s">
        <v>4</v>
      </c>
      <c r="F1442" s="19" t="s">
        <v>5</v>
      </c>
      <c r="G1442" s="20" t="s">
        <v>6</v>
      </c>
    </row>
    <row r="1443" spans="1:7" ht="30" x14ac:dyDescent="0.25">
      <c r="A1443" s="37">
        <v>38877</v>
      </c>
      <c r="B1443" s="36" t="s">
        <v>326</v>
      </c>
      <c r="C1443" s="37" t="s">
        <v>8</v>
      </c>
      <c r="D1443" s="37" t="s">
        <v>14</v>
      </c>
      <c r="E1443" s="38">
        <v>1.1073999999999999</v>
      </c>
      <c r="F1443" s="34">
        <v>7.7</v>
      </c>
      <c r="G1443" s="39">
        <f>ROUND((E1443*F1443),2)</f>
        <v>8.5299999999999994</v>
      </c>
    </row>
    <row r="1444" spans="1:7" x14ac:dyDescent="0.25">
      <c r="A1444" s="40"/>
      <c r="B1444" s="40"/>
      <c r="C1444" s="40"/>
      <c r="D1444" s="40"/>
      <c r="E1444" s="67" t="s">
        <v>19</v>
      </c>
      <c r="F1444" s="67"/>
      <c r="G1444" s="41">
        <f>ROUND(SUM(G1443),2)</f>
        <v>8.5299999999999994</v>
      </c>
    </row>
    <row r="1445" spans="1:7" ht="31.5" x14ac:dyDescent="0.25">
      <c r="A1445" s="66" t="s">
        <v>20</v>
      </c>
      <c r="B1445" s="66"/>
      <c r="C1445" s="19" t="s">
        <v>2</v>
      </c>
      <c r="D1445" s="19" t="s">
        <v>3</v>
      </c>
      <c r="E1445" s="19" t="s">
        <v>4</v>
      </c>
      <c r="F1445" s="19" t="s">
        <v>5</v>
      </c>
      <c r="G1445" s="20" t="s">
        <v>6</v>
      </c>
    </row>
    <row r="1446" spans="1:7" x14ac:dyDescent="0.25">
      <c r="A1446" s="37" t="s">
        <v>309</v>
      </c>
      <c r="B1446" s="36" t="s">
        <v>310</v>
      </c>
      <c r="C1446" s="37" t="s">
        <v>8</v>
      </c>
      <c r="D1446" s="37" t="s">
        <v>23</v>
      </c>
      <c r="E1446" s="38">
        <v>0.15409999999999999</v>
      </c>
      <c r="F1446" s="34">
        <v>37.22</v>
      </c>
      <c r="G1446" s="39">
        <f>ROUND((E1446*F1446),2)</f>
        <v>5.74</v>
      </c>
    </row>
    <row r="1447" spans="1:7" ht="30" x14ac:dyDescent="0.25">
      <c r="A1447" s="37" t="s">
        <v>28</v>
      </c>
      <c r="B1447" s="36" t="s">
        <v>70</v>
      </c>
      <c r="C1447" s="37" t="s">
        <v>8</v>
      </c>
      <c r="D1447" s="37" t="s">
        <v>23</v>
      </c>
      <c r="E1447" s="38">
        <v>5.1400000000000001E-2</v>
      </c>
      <c r="F1447" s="34">
        <v>30.74</v>
      </c>
      <c r="G1447" s="39">
        <f>ROUND((E1447*F1447),2)</f>
        <v>1.58</v>
      </c>
    </row>
    <row r="1448" spans="1:7" ht="33" customHeight="1" x14ac:dyDescent="0.25">
      <c r="A1448" s="40"/>
      <c r="B1448" s="40"/>
      <c r="C1448" s="40"/>
      <c r="D1448" s="40"/>
      <c r="E1448" s="67" t="s">
        <v>30</v>
      </c>
      <c r="F1448" s="67"/>
      <c r="G1448" s="41">
        <f>ROUND(SUM(G1446:G1447),2)</f>
        <v>7.32</v>
      </c>
    </row>
    <row r="1449" spans="1:7" x14ac:dyDescent="0.25">
      <c r="A1449" s="40"/>
      <c r="B1449" s="40"/>
      <c r="C1449" s="40"/>
      <c r="D1449" s="40"/>
      <c r="E1449" s="86" t="s">
        <v>35</v>
      </c>
      <c r="F1449" s="86"/>
      <c r="G1449" s="33">
        <f>ROUND(G1444+G1448,2)</f>
        <v>15.85</v>
      </c>
    </row>
    <row r="1450" spans="1:7" x14ac:dyDescent="0.25">
      <c r="A1450" s="40"/>
      <c r="B1450" s="40"/>
      <c r="C1450" s="40"/>
      <c r="D1450" s="40"/>
      <c r="E1450" s="91"/>
      <c r="F1450" s="91"/>
      <c r="G1450" s="91"/>
    </row>
    <row r="1451" spans="1:7" x14ac:dyDescent="0.25">
      <c r="A1451" s="64" t="s">
        <v>329</v>
      </c>
      <c r="B1451" s="64"/>
      <c r="C1451" s="64"/>
      <c r="D1451" s="64"/>
      <c r="E1451" s="64"/>
      <c r="F1451" s="64"/>
      <c r="G1451" s="65"/>
    </row>
    <row r="1452" spans="1:7" ht="31.5" x14ac:dyDescent="0.25">
      <c r="A1452" s="66" t="s">
        <v>1</v>
      </c>
      <c r="B1452" s="66"/>
      <c r="C1452" s="19" t="s">
        <v>2</v>
      </c>
      <c r="D1452" s="19" t="s">
        <v>3</v>
      </c>
      <c r="E1452" s="19" t="s">
        <v>4</v>
      </c>
      <c r="F1452" s="19" t="s">
        <v>5</v>
      </c>
      <c r="G1452" s="20" t="s">
        <v>6</v>
      </c>
    </row>
    <row r="1453" spans="1:7" ht="30" x14ac:dyDescent="0.25">
      <c r="A1453" s="37">
        <v>122</v>
      </c>
      <c r="B1453" s="36" t="s">
        <v>330</v>
      </c>
      <c r="C1453" s="37" t="s">
        <v>8</v>
      </c>
      <c r="D1453" s="37" t="s">
        <v>11</v>
      </c>
      <c r="E1453" s="38">
        <v>1.8800000000000001E-2</v>
      </c>
      <c r="F1453" s="34">
        <v>60.78</v>
      </c>
      <c r="G1453" s="39">
        <f>ROUND((E1453*F1453),2)</f>
        <v>1.1399999999999999</v>
      </c>
    </row>
    <row r="1454" spans="1:7" ht="45" x14ac:dyDescent="0.25">
      <c r="A1454" s="37">
        <v>818</v>
      </c>
      <c r="B1454" s="36" t="s">
        <v>331</v>
      </c>
      <c r="C1454" s="37" t="s">
        <v>8</v>
      </c>
      <c r="D1454" s="37" t="s">
        <v>11</v>
      </c>
      <c r="E1454" s="38">
        <v>1</v>
      </c>
      <c r="F1454" s="34">
        <v>7.14</v>
      </c>
      <c r="G1454" s="39">
        <f>ROUND((E1454*F1454),2)</f>
        <v>7.14</v>
      </c>
    </row>
    <row r="1455" spans="1:7" x14ac:dyDescent="0.25">
      <c r="A1455" s="37">
        <v>38383</v>
      </c>
      <c r="B1455" s="36" t="s">
        <v>332</v>
      </c>
      <c r="C1455" s="37" t="s">
        <v>8</v>
      </c>
      <c r="D1455" s="37" t="s">
        <v>11</v>
      </c>
      <c r="E1455" s="38">
        <v>2.06E-2</v>
      </c>
      <c r="F1455" s="34">
        <v>2.44</v>
      </c>
      <c r="G1455" s="39">
        <f>ROUND((E1455*F1455),2)</f>
        <v>0.05</v>
      </c>
    </row>
    <row r="1456" spans="1:7" ht="30" x14ac:dyDescent="0.25">
      <c r="A1456" s="37">
        <v>20083</v>
      </c>
      <c r="B1456" s="36" t="s">
        <v>333</v>
      </c>
      <c r="C1456" s="37" t="s">
        <v>8</v>
      </c>
      <c r="D1456" s="37" t="s">
        <v>11</v>
      </c>
      <c r="E1456" s="38">
        <v>2.5999999999999999E-2</v>
      </c>
      <c r="F1456" s="34">
        <v>68.86</v>
      </c>
      <c r="G1456" s="39">
        <f>ROUND((E1456*F1456),2)</f>
        <v>1.79</v>
      </c>
    </row>
    <row r="1457" spans="1:7" x14ac:dyDescent="0.25">
      <c r="A1457" s="40"/>
      <c r="B1457" s="40"/>
      <c r="C1457" s="40"/>
      <c r="D1457" s="40"/>
      <c r="E1457" s="67" t="s">
        <v>19</v>
      </c>
      <c r="F1457" s="67"/>
      <c r="G1457" s="41">
        <f>ROUND(SUM(G1453:G1456),2)</f>
        <v>10.119999999999999</v>
      </c>
    </row>
    <row r="1458" spans="1:7" ht="31.5" x14ac:dyDescent="0.25">
      <c r="A1458" s="66" t="s">
        <v>20</v>
      </c>
      <c r="B1458" s="66"/>
      <c r="C1458" s="19" t="s">
        <v>2</v>
      </c>
      <c r="D1458" s="19" t="s">
        <v>3</v>
      </c>
      <c r="E1458" s="19" t="s">
        <v>4</v>
      </c>
      <c r="F1458" s="19" t="s">
        <v>5</v>
      </c>
      <c r="G1458" s="20" t="s">
        <v>6</v>
      </c>
    </row>
    <row r="1459" spans="1:7" ht="45" x14ac:dyDescent="0.25">
      <c r="A1459" s="37" t="s">
        <v>21</v>
      </c>
      <c r="B1459" s="36" t="s">
        <v>334</v>
      </c>
      <c r="C1459" s="37" t="s">
        <v>8</v>
      </c>
      <c r="D1459" s="37" t="s">
        <v>23</v>
      </c>
      <c r="E1459" s="38">
        <v>9.2399999999999996E-2</v>
      </c>
      <c r="F1459" s="34">
        <v>32.58</v>
      </c>
      <c r="G1459" s="39">
        <f>ROUND((E1459*F1459),2)</f>
        <v>3.01</v>
      </c>
    </row>
    <row r="1460" spans="1:7" ht="30" x14ac:dyDescent="0.25">
      <c r="A1460" s="37" t="s">
        <v>24</v>
      </c>
      <c r="B1460" s="36" t="s">
        <v>335</v>
      </c>
      <c r="C1460" s="37" t="s">
        <v>8</v>
      </c>
      <c r="D1460" s="37" t="s">
        <v>23</v>
      </c>
      <c r="E1460" s="38">
        <v>9.2399999999999996E-2</v>
      </c>
      <c r="F1460" s="34">
        <v>40.11</v>
      </c>
      <c r="G1460" s="39">
        <f>ROUND((E1460*F1460),2)</f>
        <v>3.71</v>
      </c>
    </row>
    <row r="1461" spans="1:7" ht="33" customHeight="1" x14ac:dyDescent="0.25">
      <c r="A1461" s="40"/>
      <c r="B1461" s="40"/>
      <c r="C1461" s="40"/>
      <c r="D1461" s="40"/>
      <c r="E1461" s="67" t="s">
        <v>30</v>
      </c>
      <c r="F1461" s="67"/>
      <c r="G1461" s="41">
        <f>ROUND(SUM(G1459:G1460),2)</f>
        <v>6.72</v>
      </c>
    </row>
    <row r="1462" spans="1:7" x14ac:dyDescent="0.25">
      <c r="A1462" s="40"/>
      <c r="B1462" s="40"/>
      <c r="C1462" s="40"/>
      <c r="D1462" s="40"/>
      <c r="E1462" s="86" t="s">
        <v>35</v>
      </c>
      <c r="F1462" s="86"/>
      <c r="G1462" s="33">
        <f>ROUND(G1457+G1461,2)</f>
        <v>16.84</v>
      </c>
    </row>
    <row r="1463" spans="1:7" x14ac:dyDescent="0.25">
      <c r="A1463" s="40"/>
      <c r="B1463" s="40"/>
      <c r="C1463" s="40"/>
      <c r="D1463" s="40"/>
      <c r="E1463" s="91"/>
      <c r="F1463" s="91"/>
      <c r="G1463" s="91"/>
    </row>
    <row r="1464" spans="1:7" ht="31.5" customHeight="1" x14ac:dyDescent="0.25">
      <c r="A1464" s="64" t="s">
        <v>336</v>
      </c>
      <c r="B1464" s="64"/>
      <c r="C1464" s="64"/>
      <c r="D1464" s="64"/>
      <c r="E1464" s="64"/>
      <c r="F1464" s="64"/>
      <c r="G1464" s="65"/>
    </row>
    <row r="1465" spans="1:7" ht="31.5" x14ac:dyDescent="0.25">
      <c r="A1465" s="66" t="s">
        <v>1</v>
      </c>
      <c r="B1465" s="66"/>
      <c r="C1465" s="19" t="s">
        <v>2</v>
      </c>
      <c r="D1465" s="19" t="s">
        <v>3</v>
      </c>
      <c r="E1465" s="19" t="s">
        <v>4</v>
      </c>
      <c r="F1465" s="19" t="s">
        <v>5</v>
      </c>
      <c r="G1465" s="20" t="s">
        <v>6</v>
      </c>
    </row>
    <row r="1466" spans="1:7" ht="30" x14ac:dyDescent="0.25">
      <c r="A1466" s="37">
        <v>122</v>
      </c>
      <c r="B1466" s="36" t="s">
        <v>330</v>
      </c>
      <c r="C1466" s="37" t="s">
        <v>8</v>
      </c>
      <c r="D1466" s="37" t="s">
        <v>11</v>
      </c>
      <c r="E1466" s="38">
        <v>1.18E-2</v>
      </c>
      <c r="F1466" s="34">
        <v>60.78</v>
      </c>
      <c r="G1466" s="39">
        <f>ROUND((E1466*F1466),2)</f>
        <v>0.72</v>
      </c>
    </row>
    <row r="1467" spans="1:7" ht="45" x14ac:dyDescent="0.25">
      <c r="A1467" s="37">
        <v>813</v>
      </c>
      <c r="B1467" s="36" t="s">
        <v>337</v>
      </c>
      <c r="C1467" s="37" t="s">
        <v>8</v>
      </c>
      <c r="D1467" s="37" t="s">
        <v>11</v>
      </c>
      <c r="E1467" s="38">
        <v>1</v>
      </c>
      <c r="F1467" s="34">
        <v>4.4400000000000004</v>
      </c>
      <c r="G1467" s="39">
        <f>ROUND((E1467*F1467),2)</f>
        <v>4.4400000000000004</v>
      </c>
    </row>
    <row r="1468" spans="1:7" x14ac:dyDescent="0.25">
      <c r="A1468" s="37">
        <v>38383</v>
      </c>
      <c r="B1468" s="36" t="s">
        <v>332</v>
      </c>
      <c r="C1468" s="37" t="s">
        <v>8</v>
      </c>
      <c r="D1468" s="37" t="s">
        <v>11</v>
      </c>
      <c r="E1468" s="38">
        <v>4.0599999999999997E-2</v>
      </c>
      <c r="F1468" s="34">
        <v>2.44</v>
      </c>
      <c r="G1468" s="39">
        <f>ROUND((E1468*F1468),2)</f>
        <v>0.1</v>
      </c>
    </row>
    <row r="1469" spans="1:7" ht="30" x14ac:dyDescent="0.25">
      <c r="A1469" s="37">
        <v>20083</v>
      </c>
      <c r="B1469" s="36" t="s">
        <v>333</v>
      </c>
      <c r="C1469" s="37" t="s">
        <v>8</v>
      </c>
      <c r="D1469" s="37" t="s">
        <v>11</v>
      </c>
      <c r="E1469" s="38">
        <v>1.4999999999999999E-2</v>
      </c>
      <c r="F1469" s="34">
        <v>68.86</v>
      </c>
      <c r="G1469" s="39">
        <f>ROUND((E1469*F1469),2)</f>
        <v>1.03</v>
      </c>
    </row>
    <row r="1470" spans="1:7" x14ac:dyDescent="0.25">
      <c r="A1470" s="40"/>
      <c r="B1470" s="40"/>
      <c r="C1470" s="40"/>
      <c r="D1470" s="40"/>
      <c r="E1470" s="67" t="s">
        <v>19</v>
      </c>
      <c r="F1470" s="67"/>
      <c r="G1470" s="41">
        <f>ROUND(SUM(G1466:G1469),2)</f>
        <v>6.29</v>
      </c>
    </row>
    <row r="1471" spans="1:7" ht="31.5" x14ac:dyDescent="0.25">
      <c r="A1471" s="66" t="s">
        <v>20</v>
      </c>
      <c r="B1471" s="66"/>
      <c r="C1471" s="19" t="s">
        <v>2</v>
      </c>
      <c r="D1471" s="19" t="s">
        <v>3</v>
      </c>
      <c r="E1471" s="19" t="s">
        <v>4</v>
      </c>
      <c r="F1471" s="19" t="s">
        <v>5</v>
      </c>
      <c r="G1471" s="20" t="s">
        <v>6</v>
      </c>
    </row>
    <row r="1472" spans="1:7" ht="45" x14ac:dyDescent="0.25">
      <c r="A1472" s="37" t="s">
        <v>21</v>
      </c>
      <c r="B1472" s="36" t="s">
        <v>334</v>
      </c>
      <c r="C1472" s="37" t="s">
        <v>8</v>
      </c>
      <c r="D1472" s="37" t="s">
        <v>23</v>
      </c>
      <c r="E1472" s="38">
        <v>0.12180000000000001</v>
      </c>
      <c r="F1472" s="34">
        <v>32.58</v>
      </c>
      <c r="G1472" s="39">
        <f>ROUND((E1472*F1472),2)</f>
        <v>3.97</v>
      </c>
    </row>
    <row r="1473" spans="1:7" ht="30" x14ac:dyDescent="0.25">
      <c r="A1473" s="37" t="s">
        <v>24</v>
      </c>
      <c r="B1473" s="36" t="s">
        <v>335</v>
      </c>
      <c r="C1473" s="37" t="s">
        <v>8</v>
      </c>
      <c r="D1473" s="37" t="s">
        <v>23</v>
      </c>
      <c r="E1473" s="38">
        <v>0.12180000000000001</v>
      </c>
      <c r="F1473" s="34">
        <v>40.11</v>
      </c>
      <c r="G1473" s="39">
        <f>ROUND((E1473*F1473),2)</f>
        <v>4.8899999999999997</v>
      </c>
    </row>
    <row r="1474" spans="1:7" ht="31.5" customHeight="1" x14ac:dyDescent="0.25">
      <c r="A1474" s="40"/>
      <c r="B1474" s="40"/>
      <c r="C1474" s="40"/>
      <c r="D1474" s="40"/>
      <c r="E1474" s="67" t="s">
        <v>30</v>
      </c>
      <c r="F1474" s="67"/>
      <c r="G1474" s="41">
        <f>ROUND(SUM(G1472:G1473),2)</f>
        <v>8.86</v>
      </c>
    </row>
    <row r="1475" spans="1:7" x14ac:dyDescent="0.25">
      <c r="A1475" s="40"/>
      <c r="B1475" s="40"/>
      <c r="C1475" s="40"/>
      <c r="D1475" s="40"/>
      <c r="E1475" s="86" t="s">
        <v>35</v>
      </c>
      <c r="F1475" s="86"/>
      <c r="G1475" s="33">
        <f>ROUND(G1470+G1474,2)</f>
        <v>15.15</v>
      </c>
    </row>
    <row r="1476" spans="1:7" x14ac:dyDescent="0.25">
      <c r="A1476" s="40"/>
      <c r="B1476" s="40"/>
      <c r="C1476" s="40"/>
      <c r="D1476" s="40"/>
      <c r="E1476" s="96"/>
      <c r="F1476" s="96"/>
      <c r="G1476" s="97"/>
    </row>
    <row r="1477" spans="1:7" x14ac:dyDescent="0.25">
      <c r="A1477" s="40"/>
      <c r="B1477" s="40"/>
      <c r="C1477" s="40"/>
      <c r="D1477" s="40"/>
      <c r="E1477" s="96"/>
      <c r="F1477" s="96"/>
      <c r="G1477" s="97"/>
    </row>
    <row r="1478" spans="1:7" x14ac:dyDescent="0.25">
      <c r="A1478" s="40"/>
      <c r="B1478" s="40"/>
      <c r="C1478" s="40"/>
      <c r="D1478" s="40"/>
      <c r="E1478" s="96"/>
      <c r="F1478" s="96"/>
      <c r="G1478" s="97"/>
    </row>
    <row r="1479" spans="1:7" x14ac:dyDescent="0.25">
      <c r="A1479" s="40"/>
      <c r="B1479" s="40"/>
      <c r="C1479" s="40"/>
      <c r="D1479" s="40"/>
      <c r="E1479" s="96"/>
      <c r="F1479" s="96"/>
      <c r="G1479" s="97"/>
    </row>
    <row r="1480" spans="1:7" x14ac:dyDescent="0.25">
      <c r="A1480" s="40"/>
      <c r="B1480" s="40"/>
      <c r="C1480" s="40"/>
      <c r="D1480" s="40"/>
      <c r="E1480" s="91"/>
      <c r="F1480" s="91"/>
      <c r="G1480" s="91"/>
    </row>
    <row r="1481" spans="1:7" x14ac:dyDescent="0.25">
      <c r="A1481" s="64" t="s">
        <v>338</v>
      </c>
      <c r="B1481" s="64"/>
      <c r="C1481" s="64"/>
      <c r="D1481" s="64"/>
      <c r="E1481" s="64"/>
      <c r="F1481" s="64"/>
      <c r="G1481" s="65"/>
    </row>
    <row r="1482" spans="1:7" ht="31.5" x14ac:dyDescent="0.25">
      <c r="A1482" s="66" t="s">
        <v>1</v>
      </c>
      <c r="B1482" s="66"/>
      <c r="C1482" s="19" t="s">
        <v>2</v>
      </c>
      <c r="D1482" s="19" t="s">
        <v>3</v>
      </c>
      <c r="E1482" s="19" t="s">
        <v>4</v>
      </c>
      <c r="F1482" s="19" t="s">
        <v>5</v>
      </c>
      <c r="G1482" s="20" t="s">
        <v>6</v>
      </c>
    </row>
    <row r="1483" spans="1:7" ht="30" x14ac:dyDescent="0.25">
      <c r="A1483" s="37">
        <v>122</v>
      </c>
      <c r="B1483" s="36" t="s">
        <v>330</v>
      </c>
      <c r="C1483" s="37" t="s">
        <v>8</v>
      </c>
      <c r="D1483" s="37" t="s">
        <v>11</v>
      </c>
      <c r="E1483" s="38">
        <v>2.12E-2</v>
      </c>
      <c r="F1483" s="34">
        <v>60.78</v>
      </c>
      <c r="G1483" s="39">
        <f>ROUND((E1483*F1483),2)</f>
        <v>1.29</v>
      </c>
    </row>
    <row r="1484" spans="1:7" x14ac:dyDescent="0.25">
      <c r="A1484" s="37">
        <v>38383</v>
      </c>
      <c r="B1484" s="36" t="s">
        <v>332</v>
      </c>
      <c r="C1484" s="37" t="s">
        <v>8</v>
      </c>
      <c r="D1484" s="37" t="s">
        <v>11</v>
      </c>
      <c r="E1484" s="38">
        <v>2.69E-2</v>
      </c>
      <c r="F1484" s="34">
        <v>2.44</v>
      </c>
      <c r="G1484" s="39">
        <f>ROUND((E1484*F1484),2)</f>
        <v>7.0000000000000007E-2</v>
      </c>
    </row>
    <row r="1485" spans="1:7" ht="30" x14ac:dyDescent="0.25">
      <c r="A1485" s="37">
        <v>20083</v>
      </c>
      <c r="B1485" s="36" t="s">
        <v>333</v>
      </c>
      <c r="C1485" s="37" t="s">
        <v>8</v>
      </c>
      <c r="D1485" s="37" t="s">
        <v>11</v>
      </c>
      <c r="E1485" s="38">
        <v>2.7E-2</v>
      </c>
      <c r="F1485" s="34">
        <v>68.86</v>
      </c>
      <c r="G1485" s="39">
        <f>ROUND((E1485*F1485),2)</f>
        <v>1.86</v>
      </c>
    </row>
    <row r="1486" spans="1:7" ht="30" x14ac:dyDescent="0.25">
      <c r="A1486" s="37">
        <v>7131</v>
      </c>
      <c r="B1486" s="36" t="s">
        <v>339</v>
      </c>
      <c r="C1486" s="37" t="s">
        <v>8</v>
      </c>
      <c r="D1486" s="37" t="s">
        <v>11</v>
      </c>
      <c r="E1486" s="38">
        <v>1</v>
      </c>
      <c r="F1486" s="34">
        <v>18.95</v>
      </c>
      <c r="G1486" s="39">
        <f>ROUND((E1486*F1486),2)</f>
        <v>18.95</v>
      </c>
    </row>
    <row r="1487" spans="1:7" x14ac:dyDescent="0.25">
      <c r="A1487" s="40"/>
      <c r="B1487" s="40"/>
      <c r="C1487" s="40"/>
      <c r="D1487" s="40"/>
      <c r="E1487" s="67" t="s">
        <v>19</v>
      </c>
      <c r="F1487" s="67"/>
      <c r="G1487" s="41">
        <f>ROUND(SUM(G1483:G1486),2)</f>
        <v>22.17</v>
      </c>
    </row>
    <row r="1488" spans="1:7" ht="31.5" x14ac:dyDescent="0.25">
      <c r="A1488" s="66" t="s">
        <v>20</v>
      </c>
      <c r="B1488" s="66"/>
      <c r="C1488" s="19" t="s">
        <v>2</v>
      </c>
      <c r="D1488" s="19" t="s">
        <v>3</v>
      </c>
      <c r="E1488" s="19" t="s">
        <v>4</v>
      </c>
      <c r="F1488" s="19" t="s">
        <v>5</v>
      </c>
      <c r="G1488" s="20" t="s">
        <v>6</v>
      </c>
    </row>
    <row r="1489" spans="1:7" ht="45" x14ac:dyDescent="0.25">
      <c r="A1489" s="37" t="s">
        <v>21</v>
      </c>
      <c r="B1489" s="36" t="s">
        <v>334</v>
      </c>
      <c r="C1489" s="37" t="s">
        <v>8</v>
      </c>
      <c r="D1489" s="37" t="s">
        <v>23</v>
      </c>
      <c r="E1489" s="38">
        <v>0.1547</v>
      </c>
      <c r="F1489" s="34">
        <v>32.58</v>
      </c>
      <c r="G1489" s="39">
        <f>ROUND((E1489*F1489),2)</f>
        <v>5.04</v>
      </c>
    </row>
    <row r="1490" spans="1:7" ht="30" x14ac:dyDescent="0.25">
      <c r="A1490" s="37" t="s">
        <v>24</v>
      </c>
      <c r="B1490" s="36" t="s">
        <v>335</v>
      </c>
      <c r="C1490" s="37" t="s">
        <v>8</v>
      </c>
      <c r="D1490" s="37" t="s">
        <v>23</v>
      </c>
      <c r="E1490" s="38">
        <v>0.1547</v>
      </c>
      <c r="F1490" s="34">
        <v>40.11</v>
      </c>
      <c r="G1490" s="39">
        <f>ROUND((E1490*F1490),2)</f>
        <v>6.21</v>
      </c>
    </row>
    <row r="1491" spans="1:7" ht="31.5" customHeight="1" x14ac:dyDescent="0.25">
      <c r="A1491" s="40"/>
      <c r="B1491" s="40"/>
      <c r="C1491" s="40"/>
      <c r="D1491" s="40"/>
      <c r="E1491" s="67" t="s">
        <v>30</v>
      </c>
      <c r="F1491" s="67"/>
      <c r="G1491" s="41">
        <f>ROUND(SUM(G1489:G1490),2)</f>
        <v>11.25</v>
      </c>
    </row>
    <row r="1492" spans="1:7" x14ac:dyDescent="0.25">
      <c r="A1492" s="40"/>
      <c r="B1492" s="40"/>
      <c r="C1492" s="40"/>
      <c r="D1492" s="40"/>
      <c r="E1492" s="86" t="s">
        <v>35</v>
      </c>
      <c r="F1492" s="86"/>
      <c r="G1492" s="33">
        <f>ROUND(G1487+G1491,2)</f>
        <v>33.42</v>
      </c>
    </row>
    <row r="1493" spans="1:7" x14ac:dyDescent="0.25">
      <c r="A1493" s="40"/>
      <c r="B1493" s="40"/>
      <c r="C1493" s="40"/>
      <c r="D1493" s="40"/>
      <c r="E1493" s="91"/>
      <c r="F1493" s="91"/>
      <c r="G1493" s="91"/>
    </row>
    <row r="1494" spans="1:7" x14ac:dyDescent="0.25">
      <c r="A1494" s="64" t="s">
        <v>340</v>
      </c>
      <c r="B1494" s="64"/>
      <c r="C1494" s="64"/>
      <c r="D1494" s="64"/>
      <c r="E1494" s="64"/>
      <c r="F1494" s="64"/>
      <c r="G1494" s="65"/>
    </row>
    <row r="1495" spans="1:7" ht="31.5" x14ac:dyDescent="0.25">
      <c r="A1495" s="66" t="s">
        <v>1</v>
      </c>
      <c r="B1495" s="66"/>
      <c r="C1495" s="19" t="s">
        <v>2</v>
      </c>
      <c r="D1495" s="19" t="s">
        <v>3</v>
      </c>
      <c r="E1495" s="19" t="s">
        <v>4</v>
      </c>
      <c r="F1495" s="19" t="s">
        <v>5</v>
      </c>
      <c r="G1495" s="20" t="s">
        <v>6</v>
      </c>
    </row>
    <row r="1496" spans="1:7" ht="30" x14ac:dyDescent="0.25">
      <c r="A1496" s="37">
        <v>122</v>
      </c>
      <c r="B1496" s="36" t="s">
        <v>330</v>
      </c>
      <c r="C1496" s="37" t="s">
        <v>8</v>
      </c>
      <c r="D1496" s="37" t="s">
        <v>11</v>
      </c>
      <c r="E1496" s="38">
        <v>2.12E-2</v>
      </c>
      <c r="F1496" s="34">
        <v>60.78</v>
      </c>
      <c r="G1496" s="39">
        <f>ROUND((E1496*F1496),2)</f>
        <v>1.29</v>
      </c>
    </row>
    <row r="1497" spans="1:7" x14ac:dyDescent="0.25">
      <c r="A1497" s="37">
        <v>38383</v>
      </c>
      <c r="B1497" s="36" t="s">
        <v>332</v>
      </c>
      <c r="C1497" s="37" t="s">
        <v>8</v>
      </c>
      <c r="D1497" s="37" t="s">
        <v>11</v>
      </c>
      <c r="E1497" s="38">
        <v>2.69E-2</v>
      </c>
      <c r="F1497" s="34">
        <v>2.44</v>
      </c>
      <c r="G1497" s="39">
        <f>ROUND((E1497*F1497),2)</f>
        <v>7.0000000000000007E-2</v>
      </c>
    </row>
    <row r="1498" spans="1:7" ht="30" x14ac:dyDescent="0.25">
      <c r="A1498" s="37">
        <v>20083</v>
      </c>
      <c r="B1498" s="36" t="s">
        <v>333</v>
      </c>
      <c r="C1498" s="37" t="s">
        <v>8</v>
      </c>
      <c r="D1498" s="37" t="s">
        <v>11</v>
      </c>
      <c r="E1498" s="38">
        <v>2.7E-2</v>
      </c>
      <c r="F1498" s="34">
        <v>68.86</v>
      </c>
      <c r="G1498" s="39">
        <f>ROUND((E1498*F1498),2)</f>
        <v>1.86</v>
      </c>
    </row>
    <row r="1499" spans="1:7" ht="30" x14ac:dyDescent="0.25">
      <c r="A1499" s="37">
        <v>7131</v>
      </c>
      <c r="B1499" s="36" t="s">
        <v>339</v>
      </c>
      <c r="C1499" s="37" t="s">
        <v>8</v>
      </c>
      <c r="D1499" s="37" t="s">
        <v>11</v>
      </c>
      <c r="E1499" s="38">
        <v>1</v>
      </c>
      <c r="F1499" s="34">
        <v>18.95</v>
      </c>
      <c r="G1499" s="39">
        <f>ROUND((E1499*F1499),2)</f>
        <v>18.95</v>
      </c>
    </row>
    <row r="1500" spans="1:7" x14ac:dyDescent="0.25">
      <c r="A1500" s="40"/>
      <c r="B1500" s="40"/>
      <c r="C1500" s="40"/>
      <c r="D1500" s="40"/>
      <c r="E1500" s="67" t="s">
        <v>19</v>
      </c>
      <c r="F1500" s="67"/>
      <c r="G1500" s="41">
        <f>ROUND(SUM(G1496:G1499),2)</f>
        <v>22.17</v>
      </c>
    </row>
    <row r="1501" spans="1:7" ht="31.5" x14ac:dyDescent="0.25">
      <c r="A1501" s="66" t="s">
        <v>20</v>
      </c>
      <c r="B1501" s="66"/>
      <c r="C1501" s="19" t="s">
        <v>2</v>
      </c>
      <c r="D1501" s="19" t="s">
        <v>3</v>
      </c>
      <c r="E1501" s="19" t="s">
        <v>4</v>
      </c>
      <c r="F1501" s="19" t="s">
        <v>5</v>
      </c>
      <c r="G1501" s="20" t="s">
        <v>6</v>
      </c>
    </row>
    <row r="1502" spans="1:7" ht="45" x14ac:dyDescent="0.25">
      <c r="A1502" s="37" t="s">
        <v>21</v>
      </c>
      <c r="B1502" s="36" t="s">
        <v>334</v>
      </c>
      <c r="C1502" s="37" t="s">
        <v>8</v>
      </c>
      <c r="D1502" s="37" t="s">
        <v>23</v>
      </c>
      <c r="E1502" s="38">
        <v>0.1547</v>
      </c>
      <c r="F1502" s="34">
        <v>32.58</v>
      </c>
      <c r="G1502" s="39">
        <f>ROUND((E1502*F1502),2)</f>
        <v>5.04</v>
      </c>
    </row>
    <row r="1503" spans="1:7" ht="30" x14ac:dyDescent="0.25">
      <c r="A1503" s="37" t="s">
        <v>24</v>
      </c>
      <c r="B1503" s="36" t="s">
        <v>335</v>
      </c>
      <c r="C1503" s="37" t="s">
        <v>8</v>
      </c>
      <c r="D1503" s="37" t="s">
        <v>23</v>
      </c>
      <c r="E1503" s="38">
        <v>0.1547</v>
      </c>
      <c r="F1503" s="34">
        <v>40.11</v>
      </c>
      <c r="G1503" s="39">
        <f>ROUND((E1503*F1503),2)</f>
        <v>6.21</v>
      </c>
    </row>
    <row r="1504" spans="1:7" ht="31.5" customHeight="1" x14ac:dyDescent="0.25">
      <c r="A1504" s="40"/>
      <c r="B1504" s="40"/>
      <c r="C1504" s="40"/>
      <c r="D1504" s="40"/>
      <c r="E1504" s="67" t="s">
        <v>30</v>
      </c>
      <c r="F1504" s="67"/>
      <c r="G1504" s="41">
        <f>ROUND(SUM(G1502:G1503),2)</f>
        <v>11.25</v>
      </c>
    </row>
    <row r="1505" spans="1:8" x14ac:dyDescent="0.25">
      <c r="A1505" s="40"/>
      <c r="B1505" s="40"/>
      <c r="C1505" s="40"/>
      <c r="D1505" s="40"/>
      <c r="E1505" s="86" t="s">
        <v>35</v>
      </c>
      <c r="F1505" s="86"/>
      <c r="G1505" s="33">
        <f>ROUND(G1500+G1504,2)</f>
        <v>33.42</v>
      </c>
    </row>
    <row r="1506" spans="1:8" x14ac:dyDescent="0.25">
      <c r="A1506" s="40"/>
      <c r="B1506" s="40"/>
      <c r="C1506" s="40"/>
      <c r="D1506" s="40"/>
      <c r="E1506" s="91"/>
      <c r="F1506" s="91"/>
      <c r="G1506" s="91"/>
    </row>
    <row r="1507" spans="1:8" x14ac:dyDescent="0.25">
      <c r="A1507" s="64" t="s">
        <v>341</v>
      </c>
      <c r="B1507" s="64"/>
      <c r="C1507" s="64"/>
      <c r="D1507" s="64"/>
      <c r="E1507" s="64"/>
      <c r="F1507" s="64"/>
      <c r="G1507" s="65"/>
    </row>
    <row r="1508" spans="1:8" ht="31.5" x14ac:dyDescent="0.25">
      <c r="A1508" s="66" t="s">
        <v>49</v>
      </c>
      <c r="B1508" s="66"/>
      <c r="C1508" s="19" t="s">
        <v>2</v>
      </c>
      <c r="D1508" s="19" t="s">
        <v>3</v>
      </c>
      <c r="E1508" s="19" t="s">
        <v>4</v>
      </c>
      <c r="F1508" s="19" t="s">
        <v>5</v>
      </c>
      <c r="G1508" s="20" t="s">
        <v>6</v>
      </c>
    </row>
    <row r="1509" spans="1:8" ht="30" x14ac:dyDescent="0.25">
      <c r="A1509" s="37" t="s">
        <v>342</v>
      </c>
      <c r="B1509" s="36" t="s">
        <v>343</v>
      </c>
      <c r="C1509" s="37" t="s">
        <v>344</v>
      </c>
      <c r="D1509" s="37" t="s">
        <v>231</v>
      </c>
      <c r="E1509" s="38">
        <v>1</v>
      </c>
      <c r="F1509" s="34">
        <v>60016.29</v>
      </c>
      <c r="G1509" s="39">
        <f>ROUND((E1509*F1509),2)</f>
        <v>60016.29</v>
      </c>
    </row>
    <row r="1510" spans="1:8" x14ac:dyDescent="0.25">
      <c r="A1510" s="40"/>
      <c r="B1510" s="40"/>
      <c r="C1510" s="40"/>
      <c r="D1510" s="40"/>
      <c r="E1510" s="67" t="s">
        <v>51</v>
      </c>
      <c r="F1510" s="67"/>
      <c r="G1510" s="41">
        <f>ROUND(SUM(G1509),2)</f>
        <v>60016.29</v>
      </c>
    </row>
    <row r="1511" spans="1:8" ht="31.5" x14ac:dyDescent="0.25">
      <c r="A1511" s="66" t="s">
        <v>20</v>
      </c>
      <c r="B1511" s="66"/>
      <c r="C1511" s="19" t="s">
        <v>2</v>
      </c>
      <c r="D1511" s="19" t="s">
        <v>3</v>
      </c>
      <c r="E1511" s="19" t="s">
        <v>4</v>
      </c>
      <c r="F1511" s="19" t="s">
        <v>5</v>
      </c>
      <c r="G1511" s="20" t="s">
        <v>6</v>
      </c>
    </row>
    <row r="1512" spans="1:8" ht="30" x14ac:dyDescent="0.25">
      <c r="A1512" s="37" t="s">
        <v>345</v>
      </c>
      <c r="B1512" s="36" t="s">
        <v>346</v>
      </c>
      <c r="C1512" s="37" t="s">
        <v>8</v>
      </c>
      <c r="D1512" s="37" t="s">
        <v>23</v>
      </c>
      <c r="E1512" s="38">
        <v>2.5</v>
      </c>
      <c r="F1512" s="34">
        <v>44.18</v>
      </c>
      <c r="G1512" s="39">
        <f>ROUND((E1512*F1512),2)</f>
        <v>110.45</v>
      </c>
    </row>
    <row r="1513" spans="1:8" ht="30" x14ac:dyDescent="0.25">
      <c r="A1513" s="37" t="s">
        <v>24</v>
      </c>
      <c r="B1513" s="36" t="s">
        <v>335</v>
      </c>
      <c r="C1513" s="37" t="s">
        <v>8</v>
      </c>
      <c r="D1513" s="37" t="s">
        <v>23</v>
      </c>
      <c r="E1513" s="38">
        <v>2.5</v>
      </c>
      <c r="F1513" s="34">
        <v>40.11</v>
      </c>
      <c r="G1513" s="39">
        <f>ROUND((E1513*F1513),2)</f>
        <v>100.28</v>
      </c>
    </row>
    <row r="1514" spans="1:8" ht="30" x14ac:dyDescent="0.25">
      <c r="A1514" s="37" t="s">
        <v>28</v>
      </c>
      <c r="B1514" s="36" t="s">
        <v>70</v>
      </c>
      <c r="C1514" s="37" t="s">
        <v>8</v>
      </c>
      <c r="D1514" s="37" t="s">
        <v>23</v>
      </c>
      <c r="E1514" s="38">
        <v>2.5</v>
      </c>
      <c r="F1514" s="34">
        <v>30.74</v>
      </c>
      <c r="G1514" s="39">
        <f>ROUND((E1514*F1514),2)</f>
        <v>76.849999999999994</v>
      </c>
    </row>
    <row r="1515" spans="1:8" ht="31.5" customHeight="1" x14ac:dyDescent="0.25">
      <c r="A1515" s="40"/>
      <c r="B1515" s="40"/>
      <c r="C1515" s="40"/>
      <c r="D1515" s="40"/>
      <c r="E1515" s="67" t="s">
        <v>30</v>
      </c>
      <c r="F1515" s="67"/>
      <c r="G1515" s="41">
        <f>ROUND(SUM(G1512:G1514),2)</f>
        <v>287.58</v>
      </c>
    </row>
    <row r="1516" spans="1:8" x14ac:dyDescent="0.25">
      <c r="A1516" s="40"/>
      <c r="B1516" s="40"/>
      <c r="C1516" s="40"/>
      <c r="D1516" s="40"/>
      <c r="E1516" s="86" t="s">
        <v>35</v>
      </c>
      <c r="F1516" s="86"/>
      <c r="G1516" s="33">
        <f>ROUND(G1510+G1515,2)</f>
        <v>60303.87</v>
      </c>
    </row>
    <row r="1517" spans="1:8" x14ac:dyDescent="0.25">
      <c r="A1517" s="40"/>
      <c r="B1517" s="40"/>
      <c r="C1517" s="40"/>
      <c r="D1517" s="40"/>
      <c r="E1517" s="91"/>
      <c r="F1517" s="91"/>
      <c r="G1517" s="91"/>
    </row>
    <row r="1518" spans="1:8" x14ac:dyDescent="0.25">
      <c r="A1518" s="64" t="s">
        <v>347</v>
      </c>
      <c r="B1518" s="64"/>
      <c r="C1518" s="64"/>
      <c r="D1518" s="64"/>
      <c r="E1518" s="64"/>
      <c r="F1518" s="64"/>
      <c r="G1518" s="65"/>
      <c r="H1518" s="30"/>
    </row>
    <row r="1519" spans="1:8" ht="31.5" x14ac:dyDescent="0.25">
      <c r="A1519" s="66" t="s">
        <v>49</v>
      </c>
      <c r="B1519" s="66"/>
      <c r="C1519" s="19" t="s">
        <v>2</v>
      </c>
      <c r="D1519" s="19" t="s">
        <v>3</v>
      </c>
      <c r="E1519" s="19" t="s">
        <v>4</v>
      </c>
      <c r="F1519" s="19" t="s">
        <v>5</v>
      </c>
      <c r="G1519" s="20" t="s">
        <v>6</v>
      </c>
    </row>
    <row r="1520" spans="1:8" ht="60" x14ac:dyDescent="0.25">
      <c r="A1520" s="37" t="s">
        <v>348</v>
      </c>
      <c r="B1520" s="36" t="s">
        <v>349</v>
      </c>
      <c r="C1520" s="98" t="s">
        <v>193</v>
      </c>
      <c r="D1520" s="37" t="s">
        <v>11</v>
      </c>
      <c r="E1520" s="38">
        <v>1</v>
      </c>
      <c r="F1520" s="34">
        <v>1413.94</v>
      </c>
      <c r="G1520" s="39">
        <f>ROUND((E1520*F1520),2)</f>
        <v>1413.94</v>
      </c>
    </row>
    <row r="1521" spans="1:7" x14ac:dyDescent="0.25">
      <c r="A1521" s="40"/>
      <c r="B1521" s="40"/>
      <c r="C1521" s="40"/>
      <c r="D1521" s="40"/>
      <c r="E1521" s="67" t="s">
        <v>51</v>
      </c>
      <c r="F1521" s="67"/>
      <c r="G1521" s="41">
        <f>ROUND(SUM(G1520),2)</f>
        <v>1413.94</v>
      </c>
    </row>
    <row r="1522" spans="1:7" ht="31.5" x14ac:dyDescent="0.25">
      <c r="A1522" s="66" t="s">
        <v>1</v>
      </c>
      <c r="B1522" s="66"/>
      <c r="C1522" s="19" t="s">
        <v>2</v>
      </c>
      <c r="D1522" s="19" t="s">
        <v>3</v>
      </c>
      <c r="E1522" s="19" t="s">
        <v>4</v>
      </c>
      <c r="F1522" s="19" t="s">
        <v>5</v>
      </c>
      <c r="G1522" s="20" t="s">
        <v>6</v>
      </c>
    </row>
    <row r="1523" spans="1:7" ht="60" x14ac:dyDescent="0.25">
      <c r="A1523" s="37">
        <v>11267</v>
      </c>
      <c r="B1523" s="36" t="s">
        <v>350</v>
      </c>
      <c r="C1523" s="37" t="s">
        <v>8</v>
      </c>
      <c r="D1523" s="37" t="s">
        <v>11</v>
      </c>
      <c r="E1523" s="38">
        <v>4</v>
      </c>
      <c r="F1523" s="34">
        <v>1.43</v>
      </c>
      <c r="G1523" s="39">
        <f>ROUND((E1523*F1523),2)</f>
        <v>5.72</v>
      </c>
    </row>
    <row r="1524" spans="1:7" x14ac:dyDescent="0.25">
      <c r="A1524" s="37">
        <v>39997</v>
      </c>
      <c r="B1524" s="36" t="s">
        <v>351</v>
      </c>
      <c r="C1524" s="37" t="s">
        <v>8</v>
      </c>
      <c r="D1524" s="37" t="s">
        <v>11</v>
      </c>
      <c r="E1524" s="38">
        <v>4</v>
      </c>
      <c r="F1524" s="34">
        <v>0.31</v>
      </c>
      <c r="G1524" s="39">
        <f>ROUND((E1524*F1524),2)</f>
        <v>1.24</v>
      </c>
    </row>
    <row r="1525" spans="1:7" ht="30" x14ac:dyDescent="0.25">
      <c r="A1525" s="37">
        <v>39996</v>
      </c>
      <c r="B1525" s="36" t="s">
        <v>352</v>
      </c>
      <c r="C1525" s="37" t="s">
        <v>8</v>
      </c>
      <c r="D1525" s="37" t="s">
        <v>16</v>
      </c>
      <c r="E1525" s="38">
        <v>0.2</v>
      </c>
      <c r="F1525" s="34">
        <v>3.45</v>
      </c>
      <c r="G1525" s="39">
        <f>ROUND((E1525*F1525),2)</f>
        <v>0.69</v>
      </c>
    </row>
    <row r="1526" spans="1:7" x14ac:dyDescent="0.25">
      <c r="A1526" s="40"/>
      <c r="B1526" s="40"/>
      <c r="C1526" s="40"/>
      <c r="D1526" s="40"/>
      <c r="E1526" s="67" t="s">
        <v>19</v>
      </c>
      <c r="F1526" s="67"/>
      <c r="G1526" s="41">
        <f>ROUND(SUM(G1523:G1525),2)</f>
        <v>7.65</v>
      </c>
    </row>
    <row r="1527" spans="1:7" ht="31.5" x14ac:dyDescent="0.25">
      <c r="A1527" s="66" t="s">
        <v>20</v>
      </c>
      <c r="B1527" s="66"/>
      <c r="C1527" s="19" t="s">
        <v>2</v>
      </c>
      <c r="D1527" s="19" t="s">
        <v>3</v>
      </c>
      <c r="E1527" s="19" t="s">
        <v>4</v>
      </c>
      <c r="F1527" s="19" t="s">
        <v>5</v>
      </c>
      <c r="G1527" s="20" t="s">
        <v>6</v>
      </c>
    </row>
    <row r="1528" spans="1:7" ht="30" x14ac:dyDescent="0.25">
      <c r="A1528" s="37" t="s">
        <v>353</v>
      </c>
      <c r="B1528" s="36" t="s">
        <v>354</v>
      </c>
      <c r="C1528" s="37" t="s">
        <v>8</v>
      </c>
      <c r="D1528" s="37" t="s">
        <v>23</v>
      </c>
      <c r="E1528" s="38">
        <v>0.63300000000000001</v>
      </c>
      <c r="F1528" s="34">
        <v>33.729999999999997</v>
      </c>
      <c r="G1528" s="39">
        <f>ROUND((E1528*F1528),2)</f>
        <v>21.35</v>
      </c>
    </row>
    <row r="1529" spans="1:7" ht="45" x14ac:dyDescent="0.25">
      <c r="A1529" s="37" t="s">
        <v>21</v>
      </c>
      <c r="B1529" s="36" t="s">
        <v>334</v>
      </c>
      <c r="C1529" s="37" t="s">
        <v>8</v>
      </c>
      <c r="D1529" s="37" t="s">
        <v>23</v>
      </c>
      <c r="E1529" s="38">
        <v>2.202</v>
      </c>
      <c r="F1529" s="34">
        <v>32.58</v>
      </c>
      <c r="G1529" s="39">
        <f>ROUND((E1529*F1529),2)</f>
        <v>71.739999999999995</v>
      </c>
    </row>
    <row r="1530" spans="1:7" ht="30" x14ac:dyDescent="0.25">
      <c r="A1530" s="37" t="s">
        <v>345</v>
      </c>
      <c r="B1530" s="36" t="s">
        <v>346</v>
      </c>
      <c r="C1530" s="37" t="s">
        <v>8</v>
      </c>
      <c r="D1530" s="37" t="s">
        <v>23</v>
      </c>
      <c r="E1530" s="38">
        <v>0.63300000000000001</v>
      </c>
      <c r="F1530" s="34">
        <v>44.18</v>
      </c>
      <c r="G1530" s="39">
        <f>ROUND((E1530*F1530),2)</f>
        <v>27.97</v>
      </c>
    </row>
    <row r="1531" spans="1:7" ht="30" x14ac:dyDescent="0.25">
      <c r="A1531" s="37" t="s">
        <v>24</v>
      </c>
      <c r="B1531" s="36" t="s">
        <v>335</v>
      </c>
      <c r="C1531" s="37" t="s">
        <v>8</v>
      </c>
      <c r="D1531" s="37" t="s">
        <v>23</v>
      </c>
      <c r="E1531" s="38">
        <v>2.202</v>
      </c>
      <c r="F1531" s="34">
        <v>40.11</v>
      </c>
      <c r="G1531" s="39">
        <f>ROUND((E1531*F1531),2)</f>
        <v>88.32</v>
      </c>
    </row>
    <row r="1532" spans="1:7" ht="30.75" customHeight="1" x14ac:dyDescent="0.25">
      <c r="A1532" s="40"/>
      <c r="B1532" s="40"/>
      <c r="C1532" s="40"/>
      <c r="D1532" s="40"/>
      <c r="E1532" s="67" t="s">
        <v>30</v>
      </c>
      <c r="F1532" s="67"/>
      <c r="G1532" s="41">
        <f>ROUND(SUM(G1528:G1531),2)</f>
        <v>209.38</v>
      </c>
    </row>
    <row r="1533" spans="1:7" x14ac:dyDescent="0.25">
      <c r="A1533" s="40"/>
      <c r="B1533" s="40"/>
      <c r="C1533" s="40"/>
      <c r="D1533" s="40"/>
      <c r="E1533" s="86" t="s">
        <v>35</v>
      </c>
      <c r="F1533" s="86"/>
      <c r="G1533" s="33">
        <f>ROUND(G1526+G1532+G1521,2)</f>
        <v>1630.97</v>
      </c>
    </row>
    <row r="1534" spans="1:7" x14ac:dyDescent="0.25">
      <c r="A1534" s="40"/>
      <c r="B1534" s="40"/>
      <c r="C1534" s="40"/>
      <c r="D1534" s="40"/>
      <c r="E1534" s="91"/>
      <c r="F1534" s="91"/>
      <c r="G1534" s="91"/>
    </row>
    <row r="1535" spans="1:7" x14ac:dyDescent="0.25">
      <c r="A1535" s="64" t="s">
        <v>355</v>
      </c>
      <c r="B1535" s="64"/>
      <c r="C1535" s="64"/>
      <c r="D1535" s="64"/>
      <c r="E1535" s="64"/>
      <c r="F1535" s="64"/>
      <c r="G1535" s="65"/>
    </row>
    <row r="1536" spans="1:7" ht="31.5" x14ac:dyDescent="0.25">
      <c r="A1536" s="66" t="s">
        <v>356</v>
      </c>
      <c r="B1536" s="66"/>
      <c r="C1536" s="19" t="s">
        <v>2</v>
      </c>
      <c r="D1536" s="19" t="s">
        <v>3</v>
      </c>
      <c r="E1536" s="19" t="s">
        <v>4</v>
      </c>
      <c r="F1536" s="19" t="s">
        <v>5</v>
      </c>
      <c r="G1536" s="20" t="s">
        <v>6</v>
      </c>
    </row>
    <row r="1537" spans="1:7" ht="30" x14ac:dyDescent="0.25">
      <c r="A1537" s="37" t="s">
        <v>357</v>
      </c>
      <c r="B1537" s="36" t="s">
        <v>358</v>
      </c>
      <c r="C1537" s="37" t="s">
        <v>344</v>
      </c>
      <c r="D1537" s="37" t="s">
        <v>11</v>
      </c>
      <c r="E1537" s="38">
        <v>1</v>
      </c>
      <c r="F1537" s="34">
        <v>2120.88</v>
      </c>
      <c r="G1537" s="39">
        <f>ROUND((E1537*F1537),2)</f>
        <v>2120.88</v>
      </c>
    </row>
    <row r="1538" spans="1:7" x14ac:dyDescent="0.25">
      <c r="A1538" s="40"/>
      <c r="B1538" s="40"/>
      <c r="C1538" s="40"/>
      <c r="D1538" s="40"/>
      <c r="E1538" s="67" t="s">
        <v>359</v>
      </c>
      <c r="F1538" s="67"/>
      <c r="G1538" s="41">
        <f>ROUND(SUM(G1537),2)</f>
        <v>2120.88</v>
      </c>
    </row>
    <row r="1539" spans="1:7" ht="31.5" x14ac:dyDescent="0.25">
      <c r="A1539" s="66" t="s">
        <v>20</v>
      </c>
      <c r="B1539" s="66"/>
      <c r="C1539" s="19" t="s">
        <v>2</v>
      </c>
      <c r="D1539" s="19" t="s">
        <v>3</v>
      </c>
      <c r="E1539" s="19" t="s">
        <v>4</v>
      </c>
      <c r="F1539" s="19" t="s">
        <v>5</v>
      </c>
      <c r="G1539" s="20" t="s">
        <v>6</v>
      </c>
    </row>
    <row r="1540" spans="1:7" ht="45" x14ac:dyDescent="0.25">
      <c r="A1540" s="37" t="s">
        <v>21</v>
      </c>
      <c r="B1540" s="36" t="s">
        <v>334</v>
      </c>
      <c r="C1540" s="37" t="s">
        <v>8</v>
      </c>
      <c r="D1540" s="37" t="s">
        <v>23</v>
      </c>
      <c r="E1540" s="38">
        <v>0.26900000000000002</v>
      </c>
      <c r="F1540" s="34">
        <v>32.58</v>
      </c>
      <c r="G1540" s="39">
        <f>ROUND((E1540*F1540),2)</f>
        <v>8.76</v>
      </c>
    </row>
    <row r="1541" spans="1:7" ht="30" x14ac:dyDescent="0.25">
      <c r="A1541" s="37" t="s">
        <v>24</v>
      </c>
      <c r="B1541" s="36" t="s">
        <v>335</v>
      </c>
      <c r="C1541" s="37" t="s">
        <v>8</v>
      </c>
      <c r="D1541" s="37" t="s">
        <v>23</v>
      </c>
      <c r="E1541" s="38">
        <v>0.26900000000000002</v>
      </c>
      <c r="F1541" s="34">
        <v>40.11</v>
      </c>
      <c r="G1541" s="39">
        <f>ROUND((E1541*F1541),2)</f>
        <v>10.79</v>
      </c>
    </row>
    <row r="1542" spans="1:7" ht="30.75" customHeight="1" x14ac:dyDescent="0.25">
      <c r="A1542" s="40"/>
      <c r="B1542" s="40"/>
      <c r="C1542" s="40"/>
      <c r="D1542" s="40"/>
      <c r="E1542" s="67" t="s">
        <v>30</v>
      </c>
      <c r="F1542" s="67"/>
      <c r="G1542" s="41">
        <f>ROUND(SUM(G1540:G1541),2)</f>
        <v>19.55</v>
      </c>
    </row>
    <row r="1543" spans="1:7" x14ac:dyDescent="0.25">
      <c r="A1543" s="40"/>
      <c r="B1543" s="40"/>
      <c r="C1543" s="40"/>
      <c r="D1543" s="40"/>
      <c r="E1543" s="86" t="s">
        <v>35</v>
      </c>
      <c r="F1543" s="86"/>
      <c r="G1543" s="33">
        <f>ROUND(G1538+G1542,2)</f>
        <v>2140.4299999999998</v>
      </c>
    </row>
    <row r="1544" spans="1:7" x14ac:dyDescent="0.25">
      <c r="A1544" s="40"/>
      <c r="B1544" s="40"/>
      <c r="C1544" s="40"/>
      <c r="D1544" s="40"/>
      <c r="E1544" s="91"/>
      <c r="F1544" s="91"/>
      <c r="G1544" s="91"/>
    </row>
    <row r="1545" spans="1:7" x14ac:dyDescent="0.25">
      <c r="A1545" s="64" t="s">
        <v>360</v>
      </c>
      <c r="B1545" s="64"/>
      <c r="C1545" s="64"/>
      <c r="D1545" s="64"/>
      <c r="E1545" s="64"/>
      <c r="F1545" s="64"/>
      <c r="G1545" s="65"/>
    </row>
    <row r="1546" spans="1:7" ht="31.5" x14ac:dyDescent="0.25">
      <c r="A1546" s="66" t="s">
        <v>1</v>
      </c>
      <c r="B1546" s="66"/>
      <c r="C1546" s="19" t="s">
        <v>2</v>
      </c>
      <c r="D1546" s="19" t="s">
        <v>3</v>
      </c>
      <c r="E1546" s="19" t="s">
        <v>4</v>
      </c>
      <c r="F1546" s="19" t="s">
        <v>5</v>
      </c>
      <c r="G1546" s="20" t="s">
        <v>6</v>
      </c>
    </row>
    <row r="1547" spans="1:7" x14ac:dyDescent="0.25">
      <c r="A1547" s="37" t="s">
        <v>361</v>
      </c>
      <c r="B1547" s="36" t="s">
        <v>362</v>
      </c>
      <c r="C1547" s="37" t="s">
        <v>344</v>
      </c>
      <c r="D1547" s="37" t="s">
        <v>11</v>
      </c>
      <c r="E1547" s="38">
        <v>1</v>
      </c>
      <c r="F1547" s="34">
        <v>455.49</v>
      </c>
      <c r="G1547" s="39">
        <f>ROUND((E1547*F1547),2)</f>
        <v>455.49</v>
      </c>
    </row>
    <row r="1548" spans="1:7" x14ac:dyDescent="0.25">
      <c r="A1548" s="40"/>
      <c r="B1548" s="40"/>
      <c r="C1548" s="40"/>
      <c r="D1548" s="40"/>
      <c r="E1548" s="67" t="s">
        <v>19</v>
      </c>
      <c r="F1548" s="67"/>
      <c r="G1548" s="41">
        <f>ROUND(SUM(G1547),2)</f>
        <v>455.49</v>
      </c>
    </row>
    <row r="1549" spans="1:7" ht="31.5" x14ac:dyDescent="0.25">
      <c r="A1549" s="66" t="s">
        <v>20</v>
      </c>
      <c r="B1549" s="66"/>
      <c r="C1549" s="19" t="s">
        <v>2</v>
      </c>
      <c r="D1549" s="19" t="s">
        <v>3</v>
      </c>
      <c r="E1549" s="19" t="s">
        <v>4</v>
      </c>
      <c r="F1549" s="19" t="s">
        <v>5</v>
      </c>
      <c r="G1549" s="20" t="s">
        <v>6</v>
      </c>
    </row>
    <row r="1550" spans="1:7" ht="45" x14ac:dyDescent="0.25">
      <c r="A1550" s="37" t="s">
        <v>21</v>
      </c>
      <c r="B1550" s="36" t="s">
        <v>334</v>
      </c>
      <c r="C1550" s="37" t="s">
        <v>8</v>
      </c>
      <c r="D1550" s="37" t="s">
        <v>23</v>
      </c>
      <c r="E1550" s="38">
        <v>0.26900000000000002</v>
      </c>
      <c r="F1550" s="34">
        <v>32.58</v>
      </c>
      <c r="G1550" s="39">
        <f>ROUND((E1550*F1550),2)</f>
        <v>8.76</v>
      </c>
    </row>
    <row r="1551" spans="1:7" ht="30" x14ac:dyDescent="0.25">
      <c r="A1551" s="37" t="s">
        <v>24</v>
      </c>
      <c r="B1551" s="36" t="s">
        <v>335</v>
      </c>
      <c r="C1551" s="49" t="s">
        <v>8</v>
      </c>
      <c r="D1551" s="49" t="s">
        <v>23</v>
      </c>
      <c r="E1551" s="50">
        <v>0.26900000000000002</v>
      </c>
      <c r="F1551" s="51">
        <v>40.11</v>
      </c>
      <c r="G1551" s="39">
        <f>ROUND((E1551*F1551),2)</f>
        <v>10.79</v>
      </c>
    </row>
    <row r="1552" spans="1:7" ht="16.5" customHeight="1" x14ac:dyDescent="0.25">
      <c r="A1552" s="40"/>
      <c r="B1552" s="40"/>
      <c r="C1552" s="55" t="s">
        <v>30</v>
      </c>
      <c r="D1552" s="56"/>
      <c r="E1552" s="56"/>
      <c r="F1552" s="57"/>
      <c r="G1552" s="48">
        <f>ROUND(SUM(G1550:G1551),2)</f>
        <v>19.55</v>
      </c>
    </row>
    <row r="1553" spans="1:7" x14ac:dyDescent="0.25">
      <c r="A1553" s="40"/>
      <c r="B1553" s="40"/>
      <c r="C1553" s="40"/>
      <c r="D1553" s="40"/>
      <c r="E1553" s="93" t="s">
        <v>35</v>
      </c>
      <c r="F1553" s="93"/>
      <c r="G1553" s="33">
        <f>ROUND(G1548+G1552,2)</f>
        <v>475.04</v>
      </c>
    </row>
    <row r="1554" spans="1:7" x14ac:dyDescent="0.25">
      <c r="A1554" s="64" t="s">
        <v>363</v>
      </c>
      <c r="B1554" s="64"/>
      <c r="C1554" s="64"/>
      <c r="D1554" s="64"/>
      <c r="E1554" s="64"/>
      <c r="F1554" s="64"/>
      <c r="G1554" s="65"/>
    </row>
    <row r="1555" spans="1:7" ht="31.5" x14ac:dyDescent="0.25">
      <c r="A1555" s="66" t="s">
        <v>1</v>
      </c>
      <c r="B1555" s="66"/>
      <c r="C1555" s="19" t="s">
        <v>2</v>
      </c>
      <c r="D1555" s="19" t="s">
        <v>3</v>
      </c>
      <c r="E1555" s="19" t="s">
        <v>4</v>
      </c>
      <c r="F1555" s="19" t="s">
        <v>5</v>
      </c>
      <c r="G1555" s="20" t="s">
        <v>6</v>
      </c>
    </row>
    <row r="1556" spans="1:7" ht="30" x14ac:dyDescent="0.25">
      <c r="A1556" s="37" t="s">
        <v>364</v>
      </c>
      <c r="B1556" s="36" t="s">
        <v>365</v>
      </c>
      <c r="C1556" s="37" t="s">
        <v>344</v>
      </c>
      <c r="D1556" s="37" t="s">
        <v>11</v>
      </c>
      <c r="E1556" s="38">
        <v>1</v>
      </c>
      <c r="F1556" s="34">
        <v>108315.36</v>
      </c>
      <c r="G1556" s="39">
        <f>ROUND((E1556*F1556),2)</f>
        <v>108315.36</v>
      </c>
    </row>
    <row r="1557" spans="1:7" x14ac:dyDescent="0.25">
      <c r="A1557" s="40"/>
      <c r="B1557" s="40"/>
      <c r="C1557" s="40"/>
      <c r="D1557" s="40"/>
      <c r="E1557" s="67" t="s">
        <v>19</v>
      </c>
      <c r="F1557" s="67"/>
      <c r="G1557" s="41">
        <f>ROUND(SUM(G1556),2)</f>
        <v>108315.36</v>
      </c>
    </row>
    <row r="1558" spans="1:7" ht="31.5" x14ac:dyDescent="0.25">
      <c r="A1558" s="66" t="s">
        <v>31</v>
      </c>
      <c r="B1558" s="66"/>
      <c r="C1558" s="19" t="s">
        <v>2</v>
      </c>
      <c r="D1558" s="19" t="s">
        <v>3</v>
      </c>
      <c r="E1558" s="19" t="s">
        <v>4</v>
      </c>
      <c r="F1558" s="19" t="s">
        <v>5</v>
      </c>
      <c r="G1558" s="20" t="s">
        <v>6</v>
      </c>
    </row>
    <row r="1559" spans="1:7" x14ac:dyDescent="0.25">
      <c r="A1559" s="37" t="s">
        <v>366</v>
      </c>
      <c r="B1559" s="36" t="s">
        <v>367</v>
      </c>
      <c r="C1559" s="98" t="s">
        <v>193</v>
      </c>
      <c r="D1559" s="37" t="s">
        <v>16</v>
      </c>
      <c r="E1559" s="38">
        <v>10</v>
      </c>
      <c r="F1559" s="44">
        <v>850.39</v>
      </c>
      <c r="G1559" s="39">
        <f>ROUND((E1559*F1559),2)</f>
        <v>8503.9</v>
      </c>
    </row>
    <row r="1560" spans="1:7" ht="105" x14ac:dyDescent="0.25">
      <c r="A1560" s="37">
        <v>99839</v>
      </c>
      <c r="B1560" s="36" t="s">
        <v>368</v>
      </c>
      <c r="C1560" s="37" t="s">
        <v>8</v>
      </c>
      <c r="D1560" s="37" t="s">
        <v>16</v>
      </c>
      <c r="E1560" s="38">
        <v>8</v>
      </c>
      <c r="F1560" s="34">
        <v>595.5</v>
      </c>
      <c r="G1560" s="39">
        <f>ROUND((E1560*F1560),2)</f>
        <v>4764</v>
      </c>
    </row>
    <row r="1561" spans="1:7" ht="90" x14ac:dyDescent="0.25">
      <c r="A1561" s="37" t="s">
        <v>369</v>
      </c>
      <c r="B1561" s="36" t="s">
        <v>370</v>
      </c>
      <c r="C1561" s="37" t="s">
        <v>8</v>
      </c>
      <c r="D1561" s="37" t="s">
        <v>92</v>
      </c>
      <c r="E1561" s="38">
        <v>80</v>
      </c>
      <c r="F1561" s="34">
        <v>61.73</v>
      </c>
      <c r="G1561" s="39">
        <f>ROUND((E1561*F1561),2)</f>
        <v>4938.3999999999996</v>
      </c>
    </row>
    <row r="1562" spans="1:7" x14ac:dyDescent="0.25">
      <c r="A1562" s="40"/>
      <c r="B1562" s="40"/>
      <c r="C1562" s="40"/>
      <c r="D1562" s="40"/>
      <c r="E1562" s="67" t="s">
        <v>34</v>
      </c>
      <c r="F1562" s="67"/>
      <c r="G1562" s="41">
        <f>ROUND(SUM(G1559:G1561),2)</f>
        <v>18206.3</v>
      </c>
    </row>
    <row r="1563" spans="1:7" x14ac:dyDescent="0.25">
      <c r="A1563" s="40"/>
      <c r="B1563" s="40"/>
      <c r="C1563" s="40"/>
      <c r="D1563" s="40"/>
      <c r="E1563" s="86" t="s">
        <v>35</v>
      </c>
      <c r="F1563" s="86"/>
      <c r="G1563" s="33">
        <f>ROUND(G1557+G1562,2)</f>
        <v>126521.66</v>
      </c>
    </row>
    <row r="1564" spans="1:7" x14ac:dyDescent="0.25">
      <c r="A1564" s="40"/>
      <c r="B1564" s="40"/>
      <c r="C1564" s="40"/>
      <c r="D1564" s="40"/>
      <c r="E1564" s="91"/>
      <c r="F1564" s="91"/>
      <c r="G1564" s="91"/>
    </row>
    <row r="1565" spans="1:7" x14ac:dyDescent="0.25">
      <c r="A1565" s="64" t="s">
        <v>371</v>
      </c>
      <c r="B1565" s="64"/>
      <c r="C1565" s="64"/>
      <c r="D1565" s="64"/>
      <c r="E1565" s="64"/>
      <c r="F1565" s="64"/>
      <c r="G1565" s="65"/>
    </row>
    <row r="1566" spans="1:7" ht="31.5" x14ac:dyDescent="0.25">
      <c r="A1566" s="66" t="s">
        <v>1</v>
      </c>
      <c r="B1566" s="66"/>
      <c r="C1566" s="19" t="s">
        <v>2</v>
      </c>
      <c r="D1566" s="19" t="s">
        <v>3</v>
      </c>
      <c r="E1566" s="19" t="s">
        <v>4</v>
      </c>
      <c r="F1566" s="19" t="s">
        <v>5</v>
      </c>
      <c r="G1566" s="20" t="s">
        <v>6</v>
      </c>
    </row>
    <row r="1567" spans="1:7" ht="45" x14ac:dyDescent="0.25">
      <c r="A1567" s="37">
        <v>12614</v>
      </c>
      <c r="B1567" s="36" t="s">
        <v>372</v>
      </c>
      <c r="C1567" s="37" t="s">
        <v>8</v>
      </c>
      <c r="D1567" s="37" t="s">
        <v>11</v>
      </c>
      <c r="E1567" s="38">
        <v>1</v>
      </c>
      <c r="F1567" s="34">
        <v>58.58</v>
      </c>
      <c r="G1567" s="39">
        <f>ROUND((E1567*F1567),2)</f>
        <v>58.58</v>
      </c>
    </row>
    <row r="1568" spans="1:7" ht="45" x14ac:dyDescent="0.25">
      <c r="A1568" s="37">
        <v>12616</v>
      </c>
      <c r="B1568" s="36" t="s">
        <v>373</v>
      </c>
      <c r="C1568" s="37" t="s">
        <v>8</v>
      </c>
      <c r="D1568" s="37" t="s">
        <v>11</v>
      </c>
      <c r="E1568" s="38">
        <v>1</v>
      </c>
      <c r="F1568" s="34">
        <v>17.760000000000002</v>
      </c>
      <c r="G1568" s="39">
        <f>ROUND((E1568*F1568),2)</f>
        <v>17.760000000000002</v>
      </c>
    </row>
    <row r="1569" spans="1:7" ht="45" x14ac:dyDescent="0.25">
      <c r="A1569" s="37">
        <v>12626</v>
      </c>
      <c r="B1569" s="36" t="s">
        <v>374</v>
      </c>
      <c r="C1569" s="37" t="s">
        <v>8</v>
      </c>
      <c r="D1569" s="37" t="s">
        <v>11</v>
      </c>
      <c r="E1569" s="38">
        <v>2</v>
      </c>
      <c r="F1569" s="34">
        <v>44.34</v>
      </c>
      <c r="G1569" s="39">
        <f>ROUND((E1569*F1569),2)</f>
        <v>88.68</v>
      </c>
    </row>
    <row r="1570" spans="1:7" x14ac:dyDescent="0.25">
      <c r="A1570" s="40"/>
      <c r="B1570" s="40"/>
      <c r="C1570" s="40"/>
      <c r="D1570" s="40"/>
      <c r="E1570" s="67" t="s">
        <v>19</v>
      </c>
      <c r="F1570" s="67"/>
      <c r="G1570" s="41">
        <f>ROUND(SUM(G1567:G1569),2)</f>
        <v>165.02</v>
      </c>
    </row>
    <row r="1571" spans="1:7" ht="31.5" x14ac:dyDescent="0.25">
      <c r="A1571" s="66" t="s">
        <v>20</v>
      </c>
      <c r="B1571" s="66"/>
      <c r="C1571" s="19" t="s">
        <v>2</v>
      </c>
      <c r="D1571" s="19" t="s">
        <v>3</v>
      </c>
      <c r="E1571" s="19" t="s">
        <v>4</v>
      </c>
      <c r="F1571" s="19" t="s">
        <v>5</v>
      </c>
      <c r="G1571" s="20" t="s">
        <v>6</v>
      </c>
    </row>
    <row r="1572" spans="1:7" ht="30" x14ac:dyDescent="0.25">
      <c r="A1572" s="37" t="s">
        <v>24</v>
      </c>
      <c r="B1572" s="36" t="s">
        <v>335</v>
      </c>
      <c r="C1572" s="37" t="s">
        <v>8</v>
      </c>
      <c r="D1572" s="37" t="s">
        <v>23</v>
      </c>
      <c r="E1572" s="38">
        <v>0.5</v>
      </c>
      <c r="F1572" s="34">
        <v>40.11</v>
      </c>
      <c r="G1572" s="39">
        <f>ROUND((E1572*F1572),2)</f>
        <v>20.059999999999999</v>
      </c>
    </row>
    <row r="1573" spans="1:7" ht="30" x14ac:dyDescent="0.25">
      <c r="A1573" s="37" t="s">
        <v>28</v>
      </c>
      <c r="B1573" s="36" t="s">
        <v>70</v>
      </c>
      <c r="C1573" s="37" t="s">
        <v>8</v>
      </c>
      <c r="D1573" s="37" t="s">
        <v>23</v>
      </c>
      <c r="E1573" s="38">
        <v>0.2</v>
      </c>
      <c r="F1573" s="34">
        <v>30.74</v>
      </c>
      <c r="G1573" s="39">
        <f>ROUND((E1573*F1573),2)</f>
        <v>6.15</v>
      </c>
    </row>
    <row r="1574" spans="1:7" ht="31.5" customHeight="1" x14ac:dyDescent="0.25">
      <c r="A1574" s="40"/>
      <c r="B1574" s="40"/>
      <c r="C1574" s="40"/>
      <c r="D1574" s="40"/>
      <c r="E1574" s="67" t="s">
        <v>30</v>
      </c>
      <c r="F1574" s="67"/>
      <c r="G1574" s="41">
        <f>ROUND(SUM(G1572:G1573),2)</f>
        <v>26.21</v>
      </c>
    </row>
    <row r="1575" spans="1:7" x14ac:dyDescent="0.25">
      <c r="A1575" s="40"/>
      <c r="B1575" s="40"/>
      <c r="C1575" s="40"/>
      <c r="D1575" s="40"/>
      <c r="E1575" s="86" t="s">
        <v>35</v>
      </c>
      <c r="F1575" s="86"/>
      <c r="G1575" s="33">
        <f>ROUND(G1570+G1574,2)</f>
        <v>191.23</v>
      </c>
    </row>
    <row r="1576" spans="1:7" x14ac:dyDescent="0.25">
      <c r="A1576" s="40"/>
      <c r="B1576" s="40"/>
      <c r="C1576" s="40"/>
      <c r="D1576" s="40"/>
      <c r="E1576" s="91"/>
      <c r="F1576" s="91"/>
      <c r="G1576" s="91"/>
    </row>
    <row r="1577" spans="1:7" x14ac:dyDescent="0.25">
      <c r="A1577" s="64" t="s">
        <v>375</v>
      </c>
      <c r="B1577" s="64"/>
      <c r="C1577" s="64"/>
      <c r="D1577" s="64"/>
      <c r="E1577" s="64"/>
      <c r="F1577" s="64"/>
      <c r="G1577" s="65"/>
    </row>
    <row r="1578" spans="1:7" ht="31.5" x14ac:dyDescent="0.25">
      <c r="A1578" s="66" t="s">
        <v>1</v>
      </c>
      <c r="B1578" s="66"/>
      <c r="C1578" s="19" t="s">
        <v>2</v>
      </c>
      <c r="D1578" s="19" t="s">
        <v>3</v>
      </c>
      <c r="E1578" s="19" t="s">
        <v>4</v>
      </c>
      <c r="F1578" s="19" t="s">
        <v>5</v>
      </c>
      <c r="G1578" s="20" t="s">
        <v>6</v>
      </c>
    </row>
    <row r="1579" spans="1:7" x14ac:dyDescent="0.25">
      <c r="A1579" s="37">
        <v>1379</v>
      </c>
      <c r="B1579" s="36" t="s">
        <v>284</v>
      </c>
      <c r="C1579" s="37" t="s">
        <v>8</v>
      </c>
      <c r="D1579" s="37" t="s">
        <v>14</v>
      </c>
      <c r="E1579" s="38">
        <v>3.8</v>
      </c>
      <c r="F1579" s="34">
        <v>0.62</v>
      </c>
      <c r="G1579" s="39">
        <f>ROUND((E1579*F1579),2)</f>
        <v>2.36</v>
      </c>
    </row>
    <row r="1580" spans="1:7" ht="30" x14ac:dyDescent="0.25">
      <c r="A1580" s="37" t="s">
        <v>376</v>
      </c>
      <c r="B1580" s="36" t="s">
        <v>377</v>
      </c>
      <c r="C1580" s="98" t="s">
        <v>193</v>
      </c>
      <c r="D1580" s="37" t="s">
        <v>11</v>
      </c>
      <c r="E1580" s="38">
        <v>3.33</v>
      </c>
      <c r="F1580" s="34">
        <v>349.2</v>
      </c>
      <c r="G1580" s="39">
        <f>ROUND((E1580*F1580),2)</f>
        <v>1162.8399999999999</v>
      </c>
    </row>
    <row r="1581" spans="1:7" x14ac:dyDescent="0.25">
      <c r="A1581" s="40"/>
      <c r="B1581" s="40"/>
      <c r="C1581" s="40"/>
      <c r="D1581" s="40"/>
      <c r="E1581" s="67" t="s">
        <v>19</v>
      </c>
      <c r="F1581" s="67"/>
      <c r="G1581" s="41">
        <f>ROUND(SUM(G1579:G1580),2)</f>
        <v>1165.2</v>
      </c>
    </row>
    <row r="1582" spans="1:7" ht="31.5" x14ac:dyDescent="0.25">
      <c r="A1582" s="66" t="s">
        <v>20</v>
      </c>
      <c r="B1582" s="66"/>
      <c r="C1582" s="19" t="s">
        <v>2</v>
      </c>
      <c r="D1582" s="19" t="s">
        <v>3</v>
      </c>
      <c r="E1582" s="19" t="s">
        <v>4</v>
      </c>
      <c r="F1582" s="19" t="s">
        <v>5</v>
      </c>
      <c r="G1582" s="20" t="s">
        <v>6</v>
      </c>
    </row>
    <row r="1583" spans="1:7" ht="30" x14ac:dyDescent="0.25">
      <c r="A1583" s="37" t="s">
        <v>26</v>
      </c>
      <c r="B1583" s="36" t="s">
        <v>88</v>
      </c>
      <c r="C1583" s="37" t="s">
        <v>8</v>
      </c>
      <c r="D1583" s="37" t="s">
        <v>23</v>
      </c>
      <c r="E1583" s="38">
        <v>0.5</v>
      </c>
      <c r="F1583" s="34">
        <v>35.58</v>
      </c>
      <c r="G1583" s="39">
        <f>ROUND((E1583*F1583),2)</f>
        <v>17.79</v>
      </c>
    </row>
    <row r="1584" spans="1:7" ht="30" x14ac:dyDescent="0.25">
      <c r="A1584" s="37" t="s">
        <v>28</v>
      </c>
      <c r="B1584" s="36" t="s">
        <v>70</v>
      </c>
      <c r="C1584" s="37" t="s">
        <v>8</v>
      </c>
      <c r="D1584" s="37" t="s">
        <v>23</v>
      </c>
      <c r="E1584" s="38">
        <v>1</v>
      </c>
      <c r="F1584" s="34">
        <v>30.74</v>
      </c>
      <c r="G1584" s="39">
        <f>ROUND((E1584*F1584),2)</f>
        <v>30.74</v>
      </c>
    </row>
    <row r="1585" spans="1:7" ht="31.5" customHeight="1" x14ac:dyDescent="0.25">
      <c r="A1585" s="40"/>
      <c r="B1585" s="40"/>
      <c r="C1585" s="40"/>
      <c r="D1585" s="40"/>
      <c r="E1585" s="67" t="s">
        <v>30</v>
      </c>
      <c r="F1585" s="67"/>
      <c r="G1585" s="41">
        <f>ROUND(SUM(G1583:G1584),2)</f>
        <v>48.53</v>
      </c>
    </row>
    <row r="1586" spans="1:7" x14ac:dyDescent="0.25">
      <c r="A1586" s="40"/>
      <c r="B1586" s="40"/>
      <c r="C1586" s="40"/>
      <c r="D1586" s="40"/>
      <c r="E1586" s="86" t="s">
        <v>35</v>
      </c>
      <c r="F1586" s="86"/>
      <c r="G1586" s="33">
        <f>ROUND(G1581+G1585,2)</f>
        <v>1213.73</v>
      </c>
    </row>
    <row r="1587" spans="1:7" x14ac:dyDescent="0.25">
      <c r="A1587" s="40"/>
      <c r="B1587" s="40"/>
      <c r="C1587" s="40"/>
      <c r="D1587" s="40"/>
      <c r="E1587" s="91"/>
      <c r="F1587" s="91"/>
      <c r="G1587" s="91"/>
    </row>
    <row r="1588" spans="1:7" ht="33" customHeight="1" x14ac:dyDescent="0.25">
      <c r="A1588" s="64" t="s">
        <v>378</v>
      </c>
      <c r="B1588" s="64"/>
      <c r="C1588" s="64"/>
      <c r="D1588" s="64"/>
      <c r="E1588" s="64"/>
      <c r="F1588" s="64"/>
      <c r="G1588" s="65"/>
    </row>
    <row r="1589" spans="1:7" ht="31.5" x14ac:dyDescent="0.25">
      <c r="A1589" s="66" t="s">
        <v>1</v>
      </c>
      <c r="B1589" s="66"/>
      <c r="C1589" s="19" t="s">
        <v>2</v>
      </c>
      <c r="D1589" s="19" t="s">
        <v>3</v>
      </c>
      <c r="E1589" s="19" t="s">
        <v>4</v>
      </c>
      <c r="F1589" s="19" t="s">
        <v>5</v>
      </c>
      <c r="G1589" s="20" t="s">
        <v>6</v>
      </c>
    </row>
    <row r="1590" spans="1:7" ht="30" x14ac:dyDescent="0.25">
      <c r="A1590" s="37">
        <v>301</v>
      </c>
      <c r="B1590" s="36" t="s">
        <v>379</v>
      </c>
      <c r="C1590" s="37" t="s">
        <v>8</v>
      </c>
      <c r="D1590" s="37" t="s">
        <v>11</v>
      </c>
      <c r="E1590" s="38">
        <v>3</v>
      </c>
      <c r="F1590" s="34">
        <v>2.89</v>
      </c>
      <c r="G1590" s="39">
        <f>ROUND((E1590*F1590),2)</f>
        <v>8.67</v>
      </c>
    </row>
    <row r="1591" spans="1:7" ht="45" x14ac:dyDescent="0.25">
      <c r="A1591" s="37">
        <v>3670</v>
      </c>
      <c r="B1591" s="36" t="s">
        <v>380</v>
      </c>
      <c r="C1591" s="37" t="s">
        <v>8</v>
      </c>
      <c r="D1591" s="37" t="s">
        <v>11</v>
      </c>
      <c r="E1591" s="38">
        <v>1</v>
      </c>
      <c r="F1591" s="34">
        <v>26.08</v>
      </c>
      <c r="G1591" s="39">
        <f>ROUND((E1591*F1591),2)</f>
        <v>26.08</v>
      </c>
    </row>
    <row r="1592" spans="1:7" ht="60" x14ac:dyDescent="0.25">
      <c r="A1592" s="37">
        <v>20078</v>
      </c>
      <c r="B1592" s="36" t="s">
        <v>381</v>
      </c>
      <c r="C1592" s="37" t="s">
        <v>8</v>
      </c>
      <c r="D1592" s="37" t="s">
        <v>11</v>
      </c>
      <c r="E1592" s="38">
        <v>0.17249999999999999</v>
      </c>
      <c r="F1592" s="34">
        <v>25.08</v>
      </c>
      <c r="G1592" s="39">
        <f>ROUND((E1592*F1592),2)</f>
        <v>4.33</v>
      </c>
    </row>
    <row r="1593" spans="1:7" x14ac:dyDescent="0.25">
      <c r="A1593" s="40"/>
      <c r="B1593" s="40"/>
      <c r="C1593" s="40"/>
      <c r="D1593" s="40"/>
      <c r="E1593" s="67" t="s">
        <v>19</v>
      </c>
      <c r="F1593" s="67"/>
      <c r="G1593" s="41">
        <f>ROUND(SUM(G1590:G1592),2)</f>
        <v>39.08</v>
      </c>
    </row>
    <row r="1594" spans="1:7" ht="31.5" x14ac:dyDescent="0.25">
      <c r="A1594" s="66" t="s">
        <v>20</v>
      </c>
      <c r="B1594" s="66"/>
      <c r="C1594" s="19" t="s">
        <v>2</v>
      </c>
      <c r="D1594" s="19" t="s">
        <v>3</v>
      </c>
      <c r="E1594" s="19" t="s">
        <v>4</v>
      </c>
      <c r="F1594" s="19" t="s">
        <v>5</v>
      </c>
      <c r="G1594" s="20" t="s">
        <v>6</v>
      </c>
    </row>
    <row r="1595" spans="1:7" ht="45" x14ac:dyDescent="0.25">
      <c r="A1595" s="37" t="s">
        <v>21</v>
      </c>
      <c r="B1595" s="36" t="s">
        <v>334</v>
      </c>
      <c r="C1595" s="37" t="s">
        <v>8</v>
      </c>
      <c r="D1595" s="37" t="s">
        <v>23</v>
      </c>
      <c r="E1595" s="38">
        <v>0.28960000000000002</v>
      </c>
      <c r="F1595" s="34">
        <v>32.58</v>
      </c>
      <c r="G1595" s="39">
        <f>ROUND((E1595*F1595),2)</f>
        <v>9.44</v>
      </c>
    </row>
    <row r="1596" spans="1:7" ht="30" x14ac:dyDescent="0.25">
      <c r="A1596" s="37" t="s">
        <v>24</v>
      </c>
      <c r="B1596" s="36" t="s">
        <v>335</v>
      </c>
      <c r="C1596" s="37" t="s">
        <v>8</v>
      </c>
      <c r="D1596" s="37" t="s">
        <v>23</v>
      </c>
      <c r="E1596" s="38">
        <v>0.28960000000000002</v>
      </c>
      <c r="F1596" s="34">
        <v>40.11</v>
      </c>
      <c r="G1596" s="39">
        <f>ROUND((E1596*F1596),2)</f>
        <v>11.62</v>
      </c>
    </row>
    <row r="1597" spans="1:7" ht="33" customHeight="1" x14ac:dyDescent="0.25">
      <c r="A1597" s="40"/>
      <c r="B1597" s="40"/>
      <c r="C1597" s="40"/>
      <c r="D1597" s="40"/>
      <c r="E1597" s="67" t="s">
        <v>30</v>
      </c>
      <c r="F1597" s="67"/>
      <c r="G1597" s="41">
        <f>ROUND(SUM(G1595:G1596),2)</f>
        <v>21.06</v>
      </c>
    </row>
    <row r="1598" spans="1:7" x14ac:dyDescent="0.25">
      <c r="A1598" s="40"/>
      <c r="B1598" s="40"/>
      <c r="C1598" s="40"/>
      <c r="D1598" s="40"/>
      <c r="E1598" s="86" t="s">
        <v>35</v>
      </c>
      <c r="F1598" s="86"/>
      <c r="G1598" s="33">
        <f>ROUND(G1593+G1597,2)</f>
        <v>60.14</v>
      </c>
    </row>
    <row r="1599" spans="1:7" x14ac:dyDescent="0.25">
      <c r="A1599" s="40"/>
      <c r="B1599" s="40"/>
      <c r="C1599" s="40"/>
      <c r="D1599" s="40"/>
      <c r="E1599" s="91"/>
      <c r="F1599" s="91"/>
      <c r="G1599" s="91"/>
    </row>
    <row r="1600" spans="1:7" ht="30.75" customHeight="1" x14ac:dyDescent="0.25">
      <c r="A1600" s="64" t="s">
        <v>382</v>
      </c>
      <c r="B1600" s="64"/>
      <c r="C1600" s="64"/>
      <c r="D1600" s="64"/>
      <c r="E1600" s="64"/>
      <c r="F1600" s="64"/>
      <c r="G1600" s="65"/>
    </row>
    <row r="1601" spans="1:7" ht="31.5" x14ac:dyDescent="0.25">
      <c r="A1601" s="66" t="s">
        <v>1</v>
      </c>
      <c r="B1601" s="66"/>
      <c r="C1601" s="19" t="s">
        <v>2</v>
      </c>
      <c r="D1601" s="19" t="s">
        <v>3</v>
      </c>
      <c r="E1601" s="19" t="s">
        <v>4</v>
      </c>
      <c r="F1601" s="19" t="s">
        <v>5</v>
      </c>
      <c r="G1601" s="20" t="s">
        <v>6</v>
      </c>
    </row>
    <row r="1602" spans="1:7" ht="30" x14ac:dyDescent="0.25">
      <c r="A1602" s="37">
        <v>297</v>
      </c>
      <c r="B1602" s="36" t="s">
        <v>383</v>
      </c>
      <c r="C1602" s="37" t="s">
        <v>8</v>
      </c>
      <c r="D1602" s="37" t="s">
        <v>11</v>
      </c>
      <c r="E1602" s="38">
        <v>3</v>
      </c>
      <c r="F1602" s="34">
        <v>2.4</v>
      </c>
      <c r="G1602" s="39">
        <f>ROUND((E1602*F1602),2)</f>
        <v>7.2</v>
      </c>
    </row>
    <row r="1603" spans="1:7" ht="30" x14ac:dyDescent="0.25">
      <c r="A1603" s="37">
        <v>3658</v>
      </c>
      <c r="B1603" s="36" t="s">
        <v>384</v>
      </c>
      <c r="C1603" s="37" t="s">
        <v>8</v>
      </c>
      <c r="D1603" s="37" t="s">
        <v>11</v>
      </c>
      <c r="E1603" s="38">
        <v>1</v>
      </c>
      <c r="F1603" s="34">
        <v>20.27</v>
      </c>
      <c r="G1603" s="39">
        <f>ROUND((E1603*F1603),2)</f>
        <v>20.27</v>
      </c>
    </row>
    <row r="1604" spans="1:7" ht="60" x14ac:dyDescent="0.25">
      <c r="A1604" s="37">
        <v>20078</v>
      </c>
      <c r="B1604" s="36" t="s">
        <v>381</v>
      </c>
      <c r="C1604" s="37" t="s">
        <v>8</v>
      </c>
      <c r="D1604" s="37" t="s">
        <v>11</v>
      </c>
      <c r="E1604" s="38">
        <v>0.1125</v>
      </c>
      <c r="F1604" s="34">
        <v>25.08</v>
      </c>
      <c r="G1604" s="39">
        <f>ROUND((E1604*F1604),2)</f>
        <v>2.82</v>
      </c>
    </row>
    <row r="1605" spans="1:7" x14ac:dyDescent="0.25">
      <c r="A1605" s="40"/>
      <c r="B1605" s="40"/>
      <c r="C1605" s="40"/>
      <c r="D1605" s="40"/>
      <c r="E1605" s="67" t="s">
        <v>19</v>
      </c>
      <c r="F1605" s="67"/>
      <c r="G1605" s="41">
        <f>ROUND(SUM(G1602:G1604),2)</f>
        <v>30.29</v>
      </c>
    </row>
    <row r="1606" spans="1:7" ht="31.5" x14ac:dyDescent="0.25">
      <c r="A1606" s="66" t="s">
        <v>20</v>
      </c>
      <c r="B1606" s="66"/>
      <c r="C1606" s="19" t="s">
        <v>2</v>
      </c>
      <c r="D1606" s="19" t="s">
        <v>3</v>
      </c>
      <c r="E1606" s="19" t="s">
        <v>4</v>
      </c>
      <c r="F1606" s="19" t="s">
        <v>5</v>
      </c>
      <c r="G1606" s="20" t="s">
        <v>6</v>
      </c>
    </row>
    <row r="1607" spans="1:7" ht="45" x14ac:dyDescent="0.25">
      <c r="A1607" s="37" t="s">
        <v>21</v>
      </c>
      <c r="B1607" s="36" t="s">
        <v>334</v>
      </c>
      <c r="C1607" s="37" t="s">
        <v>8</v>
      </c>
      <c r="D1607" s="37" t="s">
        <v>23</v>
      </c>
      <c r="E1607" s="38">
        <v>0.2203</v>
      </c>
      <c r="F1607" s="34">
        <v>32.58</v>
      </c>
      <c r="G1607" s="39">
        <f>ROUND((E1607*F1607),2)</f>
        <v>7.18</v>
      </c>
    </row>
    <row r="1608" spans="1:7" ht="30" x14ac:dyDescent="0.25">
      <c r="A1608" s="37" t="s">
        <v>24</v>
      </c>
      <c r="B1608" s="36" t="s">
        <v>335</v>
      </c>
      <c r="C1608" s="37" t="s">
        <v>8</v>
      </c>
      <c r="D1608" s="37" t="s">
        <v>23</v>
      </c>
      <c r="E1608" s="38">
        <v>0.2203</v>
      </c>
      <c r="F1608" s="34">
        <v>40.11</v>
      </c>
      <c r="G1608" s="39">
        <f>ROUND((E1608*F1608),2)</f>
        <v>8.84</v>
      </c>
    </row>
    <row r="1609" spans="1:7" ht="31.5" customHeight="1" x14ac:dyDescent="0.25">
      <c r="A1609" s="40"/>
      <c r="B1609" s="40"/>
      <c r="C1609" s="40"/>
      <c r="D1609" s="40"/>
      <c r="E1609" s="67" t="s">
        <v>30</v>
      </c>
      <c r="F1609" s="67"/>
      <c r="G1609" s="41">
        <f>ROUND(SUM(G1607:G1608),2)</f>
        <v>16.02</v>
      </c>
    </row>
    <row r="1610" spans="1:7" x14ac:dyDescent="0.25">
      <c r="A1610" s="40"/>
      <c r="B1610" s="40"/>
      <c r="C1610" s="40"/>
      <c r="D1610" s="40"/>
      <c r="E1610" s="86" t="s">
        <v>35</v>
      </c>
      <c r="F1610" s="86"/>
      <c r="G1610" s="33">
        <f>ROUND(G1605+G1609,2)</f>
        <v>46.31</v>
      </c>
    </row>
    <row r="1611" spans="1:7" x14ac:dyDescent="0.25">
      <c r="A1611" s="40"/>
      <c r="B1611" s="40"/>
      <c r="C1611" s="40"/>
      <c r="D1611" s="40"/>
      <c r="E1611" s="91"/>
      <c r="F1611" s="91"/>
      <c r="G1611" s="91"/>
    </row>
    <row r="1612" spans="1:7" x14ac:dyDescent="0.25">
      <c r="A1612" s="64" t="s">
        <v>385</v>
      </c>
      <c r="B1612" s="64"/>
      <c r="C1612" s="64"/>
      <c r="D1612" s="64"/>
      <c r="E1612" s="64"/>
      <c r="F1612" s="64"/>
      <c r="G1612" s="65"/>
    </row>
    <row r="1613" spans="1:7" ht="31.5" x14ac:dyDescent="0.25">
      <c r="A1613" s="66" t="s">
        <v>1</v>
      </c>
      <c r="B1613" s="66"/>
      <c r="C1613" s="19" t="s">
        <v>2</v>
      </c>
      <c r="D1613" s="19" t="s">
        <v>3</v>
      </c>
      <c r="E1613" s="19" t="s">
        <v>4</v>
      </c>
      <c r="F1613" s="19" t="s">
        <v>5</v>
      </c>
      <c r="G1613" s="20" t="s">
        <v>6</v>
      </c>
    </row>
    <row r="1614" spans="1:7" ht="30" x14ac:dyDescent="0.25">
      <c r="A1614" s="37">
        <v>122</v>
      </c>
      <c r="B1614" s="36" t="s">
        <v>330</v>
      </c>
      <c r="C1614" s="37" t="s">
        <v>8</v>
      </c>
      <c r="D1614" s="37" t="s">
        <v>11</v>
      </c>
      <c r="E1614" s="38">
        <v>2.92E-2</v>
      </c>
      <c r="F1614" s="34">
        <v>60.78</v>
      </c>
      <c r="G1614" s="39">
        <f>ROUND((E1614*F1614),2)</f>
        <v>1.77</v>
      </c>
    </row>
    <row r="1615" spans="1:7" ht="30" x14ac:dyDescent="0.25">
      <c r="A1615" s="37">
        <v>5103</v>
      </c>
      <c r="B1615" s="36" t="s">
        <v>386</v>
      </c>
      <c r="C1615" s="37" t="s">
        <v>8</v>
      </c>
      <c r="D1615" s="37" t="s">
        <v>11</v>
      </c>
      <c r="E1615" s="38">
        <v>1</v>
      </c>
      <c r="F1615" s="34">
        <v>22.93</v>
      </c>
      <c r="G1615" s="39">
        <f>ROUND((E1615*F1615),2)</f>
        <v>22.93</v>
      </c>
    </row>
    <row r="1616" spans="1:7" x14ac:dyDescent="0.25">
      <c r="A1616" s="37">
        <v>38383</v>
      </c>
      <c r="B1616" s="36" t="s">
        <v>332</v>
      </c>
      <c r="C1616" s="37" t="s">
        <v>8</v>
      </c>
      <c r="D1616" s="37" t="s">
        <v>11</v>
      </c>
      <c r="E1616" s="38">
        <v>6.7999999999999996E-3</v>
      </c>
      <c r="F1616" s="34">
        <v>2.44</v>
      </c>
      <c r="G1616" s="39">
        <f>ROUND((E1616*F1616),2)</f>
        <v>0.02</v>
      </c>
    </row>
    <row r="1617" spans="1:7" ht="30" x14ac:dyDescent="0.25">
      <c r="A1617" s="37">
        <v>20083</v>
      </c>
      <c r="B1617" s="36" t="s">
        <v>333</v>
      </c>
      <c r="C1617" s="37" t="s">
        <v>8</v>
      </c>
      <c r="D1617" s="37" t="s">
        <v>11</v>
      </c>
      <c r="E1617" s="38">
        <v>4.3999999999999997E-2</v>
      </c>
      <c r="F1617" s="34">
        <v>68.86</v>
      </c>
      <c r="G1617" s="39">
        <f>ROUND((E1617*F1617),2)</f>
        <v>3.03</v>
      </c>
    </row>
    <row r="1618" spans="1:7" x14ac:dyDescent="0.25">
      <c r="A1618" s="40"/>
      <c r="B1618" s="40"/>
      <c r="C1618" s="40"/>
      <c r="D1618" s="40"/>
      <c r="E1618" s="67" t="s">
        <v>19</v>
      </c>
      <c r="F1618" s="67"/>
      <c r="G1618" s="41">
        <f>ROUND(SUM(G1614:G1617),2)</f>
        <v>27.75</v>
      </c>
    </row>
    <row r="1619" spans="1:7" ht="31.5" x14ac:dyDescent="0.25">
      <c r="A1619" s="66" t="s">
        <v>20</v>
      </c>
      <c r="B1619" s="66"/>
      <c r="C1619" s="19" t="s">
        <v>2</v>
      </c>
      <c r="D1619" s="19" t="s">
        <v>3</v>
      </c>
      <c r="E1619" s="19" t="s">
        <v>4</v>
      </c>
      <c r="F1619" s="19" t="s">
        <v>5</v>
      </c>
      <c r="G1619" s="20" t="s">
        <v>6</v>
      </c>
    </row>
    <row r="1620" spans="1:7" ht="45" x14ac:dyDescent="0.25">
      <c r="A1620" s="37" t="s">
        <v>21</v>
      </c>
      <c r="B1620" s="36" t="s">
        <v>334</v>
      </c>
      <c r="C1620" s="37" t="s">
        <v>8</v>
      </c>
      <c r="D1620" s="37" t="s">
        <v>23</v>
      </c>
      <c r="E1620" s="38">
        <v>0.2175</v>
      </c>
      <c r="F1620" s="34">
        <v>32.58</v>
      </c>
      <c r="G1620" s="39">
        <f>ROUND((E1620*F1620),2)</f>
        <v>7.09</v>
      </c>
    </row>
    <row r="1621" spans="1:7" ht="30" x14ac:dyDescent="0.25">
      <c r="A1621" s="37" t="s">
        <v>24</v>
      </c>
      <c r="B1621" s="36" t="s">
        <v>335</v>
      </c>
      <c r="C1621" s="37" t="s">
        <v>8</v>
      </c>
      <c r="D1621" s="37" t="s">
        <v>23</v>
      </c>
      <c r="E1621" s="38">
        <v>0.2175</v>
      </c>
      <c r="F1621" s="34">
        <v>40.11</v>
      </c>
      <c r="G1621" s="39">
        <f>ROUND((E1621*F1621),2)</f>
        <v>8.7200000000000006</v>
      </c>
    </row>
    <row r="1622" spans="1:7" ht="30.75" customHeight="1" x14ac:dyDescent="0.25">
      <c r="A1622" s="40"/>
      <c r="B1622" s="40"/>
      <c r="C1622" s="40"/>
      <c r="D1622" s="40"/>
      <c r="E1622" s="67" t="s">
        <v>30</v>
      </c>
      <c r="F1622" s="67"/>
      <c r="G1622" s="41">
        <f>ROUND(SUM(G1620:G1621),2)</f>
        <v>15.81</v>
      </c>
    </row>
    <row r="1623" spans="1:7" x14ac:dyDescent="0.25">
      <c r="A1623" s="40"/>
      <c r="B1623" s="40"/>
      <c r="C1623" s="40"/>
      <c r="D1623" s="40"/>
      <c r="E1623" s="86" t="s">
        <v>35</v>
      </c>
      <c r="F1623" s="86"/>
      <c r="G1623" s="33">
        <f>ROUND(G1618+G1622,2)</f>
        <v>43.56</v>
      </c>
    </row>
    <row r="1624" spans="1:7" x14ac:dyDescent="0.25">
      <c r="A1624" s="40"/>
      <c r="B1624" s="40"/>
      <c r="C1624" s="40"/>
      <c r="D1624" s="40"/>
      <c r="E1624" s="91"/>
      <c r="F1624" s="91"/>
      <c r="G1624" s="91"/>
    </row>
    <row r="1625" spans="1:7" ht="33" customHeight="1" x14ac:dyDescent="0.25">
      <c r="A1625" s="64" t="s">
        <v>387</v>
      </c>
      <c r="B1625" s="64"/>
      <c r="C1625" s="64"/>
      <c r="D1625" s="64"/>
      <c r="E1625" s="64"/>
      <c r="F1625" s="64"/>
      <c r="G1625" s="65"/>
    </row>
    <row r="1626" spans="1:7" ht="31.5" x14ac:dyDescent="0.25">
      <c r="A1626" s="66" t="s">
        <v>1</v>
      </c>
      <c r="B1626" s="66"/>
      <c r="C1626" s="19" t="s">
        <v>2</v>
      </c>
      <c r="D1626" s="19" t="s">
        <v>3</v>
      </c>
      <c r="E1626" s="19" t="s">
        <v>4</v>
      </c>
      <c r="F1626" s="19" t="s">
        <v>5</v>
      </c>
      <c r="G1626" s="20" t="s">
        <v>6</v>
      </c>
    </row>
    <row r="1627" spans="1:7" ht="30" x14ac:dyDescent="0.25">
      <c r="A1627" s="37">
        <v>20085</v>
      </c>
      <c r="B1627" s="36" t="s">
        <v>388</v>
      </c>
      <c r="C1627" s="37" t="s">
        <v>8</v>
      </c>
      <c r="D1627" s="37" t="s">
        <v>11</v>
      </c>
      <c r="E1627" s="38">
        <v>3</v>
      </c>
      <c r="F1627" s="34">
        <v>2.14</v>
      </c>
      <c r="G1627" s="39">
        <f>ROUND((E1627*F1627),2)</f>
        <v>6.42</v>
      </c>
    </row>
    <row r="1628" spans="1:7" ht="30" x14ac:dyDescent="0.25">
      <c r="A1628" s="37">
        <v>20141</v>
      </c>
      <c r="B1628" s="36" t="s">
        <v>389</v>
      </c>
      <c r="C1628" s="37" t="s">
        <v>8</v>
      </c>
      <c r="D1628" s="37" t="s">
        <v>11</v>
      </c>
      <c r="E1628" s="38">
        <v>1</v>
      </c>
      <c r="F1628" s="34">
        <v>22.8</v>
      </c>
      <c r="G1628" s="39">
        <f>ROUND((E1628*F1628),2)</f>
        <v>22.8</v>
      </c>
    </row>
    <row r="1629" spans="1:7" ht="60" x14ac:dyDescent="0.25">
      <c r="A1629" s="37">
        <v>20078</v>
      </c>
      <c r="B1629" s="36" t="s">
        <v>381</v>
      </c>
      <c r="C1629" s="37" t="s">
        <v>8</v>
      </c>
      <c r="D1629" s="37" t="s">
        <v>11</v>
      </c>
      <c r="E1629" s="38">
        <v>7.4999999999999997E-2</v>
      </c>
      <c r="F1629" s="34">
        <v>25.08</v>
      </c>
      <c r="G1629" s="39">
        <f>ROUND((E1629*F1629),2)</f>
        <v>1.88</v>
      </c>
    </row>
    <row r="1630" spans="1:7" x14ac:dyDescent="0.25">
      <c r="A1630" s="40"/>
      <c r="B1630" s="40"/>
      <c r="C1630" s="40"/>
      <c r="D1630" s="40"/>
      <c r="E1630" s="67" t="s">
        <v>19</v>
      </c>
      <c r="F1630" s="67"/>
      <c r="G1630" s="41">
        <f>ROUND(SUM(G1627:G1629),2)</f>
        <v>31.1</v>
      </c>
    </row>
    <row r="1631" spans="1:7" ht="31.5" x14ac:dyDescent="0.25">
      <c r="A1631" s="66" t="s">
        <v>20</v>
      </c>
      <c r="B1631" s="66"/>
      <c r="C1631" s="19" t="s">
        <v>2</v>
      </c>
      <c r="D1631" s="19" t="s">
        <v>3</v>
      </c>
      <c r="E1631" s="19" t="s">
        <v>4</v>
      </c>
      <c r="F1631" s="19" t="s">
        <v>5</v>
      </c>
      <c r="G1631" s="20" t="s">
        <v>6</v>
      </c>
    </row>
    <row r="1632" spans="1:7" ht="45" x14ac:dyDescent="0.25">
      <c r="A1632" s="37" t="s">
        <v>21</v>
      </c>
      <c r="B1632" s="36" t="s">
        <v>334</v>
      </c>
      <c r="C1632" s="37" t="s">
        <v>8</v>
      </c>
      <c r="D1632" s="37" t="s">
        <v>23</v>
      </c>
      <c r="E1632" s="38">
        <v>8.09E-2</v>
      </c>
      <c r="F1632" s="34">
        <v>32.58</v>
      </c>
      <c r="G1632" s="39">
        <f>ROUND((E1632*F1632),2)</f>
        <v>2.64</v>
      </c>
    </row>
    <row r="1633" spans="1:7" ht="30" x14ac:dyDescent="0.25">
      <c r="A1633" s="37" t="s">
        <v>24</v>
      </c>
      <c r="B1633" s="36" t="s">
        <v>335</v>
      </c>
      <c r="C1633" s="37" t="s">
        <v>8</v>
      </c>
      <c r="D1633" s="37" t="s">
        <v>23</v>
      </c>
      <c r="E1633" s="38">
        <v>8.09E-2</v>
      </c>
      <c r="F1633" s="34">
        <v>40.11</v>
      </c>
      <c r="G1633" s="39">
        <f>ROUND((E1633*F1633),2)</f>
        <v>3.24</v>
      </c>
    </row>
    <row r="1634" spans="1:7" ht="33" customHeight="1" x14ac:dyDescent="0.25">
      <c r="A1634" s="40"/>
      <c r="B1634" s="40"/>
      <c r="C1634" s="40"/>
      <c r="D1634" s="40"/>
      <c r="E1634" s="67" t="s">
        <v>30</v>
      </c>
      <c r="F1634" s="67"/>
      <c r="G1634" s="41">
        <f>ROUND(SUM(G1632:G1633),2)</f>
        <v>5.88</v>
      </c>
    </row>
    <row r="1635" spans="1:7" x14ac:dyDescent="0.25">
      <c r="A1635" s="40"/>
      <c r="B1635" s="40"/>
      <c r="C1635" s="40"/>
      <c r="D1635" s="40"/>
      <c r="E1635" s="86" t="s">
        <v>35</v>
      </c>
      <c r="F1635" s="86"/>
      <c r="G1635" s="33">
        <f>ROUND(G1630+G1634,2)</f>
        <v>36.979999999999997</v>
      </c>
    </row>
    <row r="1636" spans="1:7" x14ac:dyDescent="0.25">
      <c r="A1636" s="40"/>
      <c r="B1636" s="40"/>
      <c r="C1636" s="40"/>
      <c r="D1636" s="40"/>
      <c r="E1636" s="91"/>
      <c r="F1636" s="91"/>
      <c r="G1636" s="91"/>
    </row>
    <row r="1637" spans="1:7" ht="30.75" customHeight="1" x14ac:dyDescent="0.25">
      <c r="A1637" s="64" t="s">
        <v>390</v>
      </c>
      <c r="B1637" s="64"/>
      <c r="C1637" s="64"/>
      <c r="D1637" s="64"/>
      <c r="E1637" s="64"/>
      <c r="F1637" s="64"/>
      <c r="G1637" s="65"/>
    </row>
    <row r="1638" spans="1:7" ht="31.5" x14ac:dyDescent="0.25">
      <c r="A1638" s="66" t="s">
        <v>1</v>
      </c>
      <c r="B1638" s="66"/>
      <c r="C1638" s="19" t="s">
        <v>2</v>
      </c>
      <c r="D1638" s="19" t="s">
        <v>3</v>
      </c>
      <c r="E1638" s="19" t="s">
        <v>4</v>
      </c>
      <c r="F1638" s="19" t="s">
        <v>5</v>
      </c>
      <c r="G1638" s="20" t="s">
        <v>6</v>
      </c>
    </row>
    <row r="1639" spans="1:7" ht="30" x14ac:dyDescent="0.25">
      <c r="A1639" s="37">
        <v>298</v>
      </c>
      <c r="B1639" s="36" t="s">
        <v>391</v>
      </c>
      <c r="C1639" s="37" t="s">
        <v>8</v>
      </c>
      <c r="D1639" s="37" t="s">
        <v>11</v>
      </c>
      <c r="E1639" s="38">
        <v>3</v>
      </c>
      <c r="F1639" s="34">
        <v>2.6</v>
      </c>
      <c r="G1639" s="39">
        <f>ROUND((E1639*F1639),2)</f>
        <v>7.8</v>
      </c>
    </row>
    <row r="1640" spans="1:7" ht="30" x14ac:dyDescent="0.25">
      <c r="A1640" s="37">
        <v>20142</v>
      </c>
      <c r="B1640" s="36" t="s">
        <v>392</v>
      </c>
      <c r="C1640" s="37" t="s">
        <v>8</v>
      </c>
      <c r="D1640" s="37" t="s">
        <v>11</v>
      </c>
      <c r="E1640" s="38">
        <v>1</v>
      </c>
      <c r="F1640" s="34">
        <v>40.1</v>
      </c>
      <c r="G1640" s="39">
        <f>ROUND((E1640*F1640),2)</f>
        <v>40.1</v>
      </c>
    </row>
    <row r="1641" spans="1:7" ht="60" x14ac:dyDescent="0.25">
      <c r="A1641" s="37">
        <v>20078</v>
      </c>
      <c r="B1641" s="36" t="s">
        <v>381</v>
      </c>
      <c r="C1641" s="37" t="s">
        <v>8</v>
      </c>
      <c r="D1641" s="37" t="s">
        <v>11</v>
      </c>
      <c r="E1641" s="38">
        <v>0.1125</v>
      </c>
      <c r="F1641" s="34">
        <v>25.08</v>
      </c>
      <c r="G1641" s="39">
        <f>ROUND((E1641*F1641),2)</f>
        <v>2.82</v>
      </c>
    </row>
    <row r="1642" spans="1:7" x14ac:dyDescent="0.25">
      <c r="A1642" s="40"/>
      <c r="B1642" s="40"/>
      <c r="C1642" s="40"/>
      <c r="D1642" s="40"/>
      <c r="E1642" s="67" t="s">
        <v>19</v>
      </c>
      <c r="F1642" s="67"/>
      <c r="G1642" s="41">
        <f>ROUND(SUM(G1639:G1641),2)</f>
        <v>50.72</v>
      </c>
    </row>
    <row r="1643" spans="1:7" ht="31.5" x14ac:dyDescent="0.25">
      <c r="A1643" s="66" t="s">
        <v>20</v>
      </c>
      <c r="B1643" s="66"/>
      <c r="C1643" s="19" t="s">
        <v>2</v>
      </c>
      <c r="D1643" s="19" t="s">
        <v>3</v>
      </c>
      <c r="E1643" s="19" t="s">
        <v>4</v>
      </c>
      <c r="F1643" s="19" t="s">
        <v>5</v>
      </c>
      <c r="G1643" s="20" t="s">
        <v>6</v>
      </c>
    </row>
    <row r="1644" spans="1:7" ht="45" x14ac:dyDescent="0.25">
      <c r="A1644" s="37" t="s">
        <v>21</v>
      </c>
      <c r="B1644" s="36" t="s">
        <v>334</v>
      </c>
      <c r="C1644" s="37" t="s">
        <v>8</v>
      </c>
      <c r="D1644" s="37" t="s">
        <v>23</v>
      </c>
      <c r="E1644" s="38">
        <v>0.2316</v>
      </c>
      <c r="F1644" s="34">
        <v>32.58</v>
      </c>
      <c r="G1644" s="39">
        <f>ROUND((E1644*F1644),2)</f>
        <v>7.55</v>
      </c>
    </row>
    <row r="1645" spans="1:7" ht="30" x14ac:dyDescent="0.25">
      <c r="A1645" s="37" t="s">
        <v>24</v>
      </c>
      <c r="B1645" s="36" t="s">
        <v>335</v>
      </c>
      <c r="C1645" s="37" t="s">
        <v>8</v>
      </c>
      <c r="D1645" s="37" t="s">
        <v>23</v>
      </c>
      <c r="E1645" s="38">
        <v>0.2316</v>
      </c>
      <c r="F1645" s="34">
        <v>40.11</v>
      </c>
      <c r="G1645" s="39">
        <f>ROUND((E1645*F1645),2)</f>
        <v>9.2899999999999991</v>
      </c>
    </row>
    <row r="1646" spans="1:7" ht="31.5" customHeight="1" x14ac:dyDescent="0.25">
      <c r="A1646" s="40"/>
      <c r="B1646" s="40"/>
      <c r="C1646" s="40"/>
      <c r="D1646" s="40"/>
      <c r="E1646" s="67" t="s">
        <v>30</v>
      </c>
      <c r="F1646" s="67"/>
      <c r="G1646" s="41">
        <f>ROUND(SUM(G1644:G1645),2)</f>
        <v>16.84</v>
      </c>
    </row>
    <row r="1647" spans="1:7" x14ac:dyDescent="0.25">
      <c r="A1647" s="40"/>
      <c r="B1647" s="40"/>
      <c r="C1647" s="40"/>
      <c r="D1647" s="40"/>
      <c r="E1647" s="86" t="s">
        <v>35</v>
      </c>
      <c r="F1647" s="86"/>
      <c r="G1647" s="33">
        <f>ROUND(G1642+G1646,2)</f>
        <v>67.56</v>
      </c>
    </row>
    <row r="1648" spans="1:7" x14ac:dyDescent="0.25">
      <c r="A1648" s="40"/>
      <c r="B1648" s="40"/>
      <c r="C1648" s="40"/>
      <c r="D1648" s="40"/>
      <c r="E1648" s="91"/>
      <c r="F1648" s="91"/>
      <c r="G1648" s="91"/>
    </row>
    <row r="1649" spans="1:7" ht="31.5" customHeight="1" x14ac:dyDescent="0.25">
      <c r="A1649" s="64" t="s">
        <v>393</v>
      </c>
      <c r="B1649" s="64"/>
      <c r="C1649" s="64"/>
      <c r="D1649" s="64"/>
      <c r="E1649" s="64"/>
      <c r="F1649" s="64"/>
      <c r="G1649" s="65"/>
    </row>
    <row r="1650" spans="1:7" ht="31.5" x14ac:dyDescent="0.25">
      <c r="A1650" s="66" t="s">
        <v>1</v>
      </c>
      <c r="B1650" s="66"/>
      <c r="C1650" s="19" t="s">
        <v>2</v>
      </c>
      <c r="D1650" s="19" t="s">
        <v>3</v>
      </c>
      <c r="E1650" s="19" t="s">
        <v>4</v>
      </c>
      <c r="F1650" s="19" t="s">
        <v>5</v>
      </c>
      <c r="G1650" s="20" t="s">
        <v>6</v>
      </c>
    </row>
    <row r="1651" spans="1:7" ht="30" x14ac:dyDescent="0.25">
      <c r="A1651" s="37">
        <v>299</v>
      </c>
      <c r="B1651" s="36" t="s">
        <v>394</v>
      </c>
      <c r="C1651" s="37" t="s">
        <v>8</v>
      </c>
      <c r="D1651" s="37" t="s">
        <v>11</v>
      </c>
      <c r="E1651" s="38">
        <v>2</v>
      </c>
      <c r="F1651" s="34">
        <v>3.39</v>
      </c>
      <c r="G1651" s="39">
        <f>ROUND((E1651*F1651),2)</f>
        <v>6.78</v>
      </c>
    </row>
    <row r="1652" spans="1:7" ht="30" x14ac:dyDescent="0.25">
      <c r="A1652" s="37">
        <v>298</v>
      </c>
      <c r="B1652" s="36" t="s">
        <v>391</v>
      </c>
      <c r="C1652" s="37" t="s">
        <v>8</v>
      </c>
      <c r="D1652" s="37" t="s">
        <v>11</v>
      </c>
      <c r="E1652" s="38">
        <v>1</v>
      </c>
      <c r="F1652" s="34">
        <v>2.6</v>
      </c>
      <c r="G1652" s="39">
        <f>ROUND((E1652*F1652),2)</f>
        <v>2.6</v>
      </c>
    </row>
    <row r="1653" spans="1:7" ht="60" x14ac:dyDescent="0.25">
      <c r="A1653" s="37">
        <v>20078</v>
      </c>
      <c r="B1653" s="36" t="s">
        <v>381</v>
      </c>
      <c r="C1653" s="37" t="s">
        <v>8</v>
      </c>
      <c r="D1653" s="37" t="s">
        <v>11</v>
      </c>
      <c r="E1653" s="38">
        <v>0.1525</v>
      </c>
      <c r="F1653" s="34">
        <v>25.08</v>
      </c>
      <c r="G1653" s="39">
        <f>ROUND((E1653*F1653),2)</f>
        <v>3.82</v>
      </c>
    </row>
    <row r="1654" spans="1:7" ht="30" x14ac:dyDescent="0.25">
      <c r="A1654" s="37">
        <v>20178</v>
      </c>
      <c r="B1654" s="36" t="s">
        <v>395</v>
      </c>
      <c r="C1654" s="37" t="s">
        <v>8</v>
      </c>
      <c r="D1654" s="37" t="s">
        <v>11</v>
      </c>
      <c r="E1654" s="38">
        <v>1</v>
      </c>
      <c r="F1654" s="34">
        <v>56.96</v>
      </c>
      <c r="G1654" s="39">
        <f>ROUND((E1654*F1654),2)</f>
        <v>56.96</v>
      </c>
    </row>
    <row r="1655" spans="1:7" x14ac:dyDescent="0.25">
      <c r="A1655" s="40"/>
      <c r="B1655" s="40"/>
      <c r="C1655" s="40"/>
      <c r="D1655" s="40"/>
      <c r="E1655" s="67" t="s">
        <v>19</v>
      </c>
      <c r="F1655" s="67"/>
      <c r="G1655" s="41">
        <f>ROUND(SUM(G1651:G1654),2)</f>
        <v>70.16</v>
      </c>
    </row>
    <row r="1656" spans="1:7" ht="31.5" x14ac:dyDescent="0.25">
      <c r="A1656" s="66" t="s">
        <v>20</v>
      </c>
      <c r="B1656" s="66"/>
      <c r="C1656" s="19" t="s">
        <v>2</v>
      </c>
      <c r="D1656" s="19" t="s">
        <v>3</v>
      </c>
      <c r="E1656" s="19" t="s">
        <v>4</v>
      </c>
      <c r="F1656" s="19" t="s">
        <v>5</v>
      </c>
      <c r="G1656" s="20" t="s">
        <v>6</v>
      </c>
    </row>
    <row r="1657" spans="1:7" ht="45" x14ac:dyDescent="0.25">
      <c r="A1657" s="37" t="s">
        <v>21</v>
      </c>
      <c r="B1657" s="36" t="s">
        <v>334</v>
      </c>
      <c r="C1657" s="37" t="s">
        <v>8</v>
      </c>
      <c r="D1657" s="37" t="s">
        <v>23</v>
      </c>
      <c r="E1657" s="38">
        <v>0.31969999999999998</v>
      </c>
      <c r="F1657" s="34">
        <v>32.58</v>
      </c>
      <c r="G1657" s="39">
        <f>ROUND((E1657*F1657),2)</f>
        <v>10.42</v>
      </c>
    </row>
    <row r="1658" spans="1:7" ht="30" x14ac:dyDescent="0.25">
      <c r="A1658" s="37" t="s">
        <v>24</v>
      </c>
      <c r="B1658" s="36" t="s">
        <v>335</v>
      </c>
      <c r="C1658" s="37" t="s">
        <v>8</v>
      </c>
      <c r="D1658" s="37" t="s">
        <v>23</v>
      </c>
      <c r="E1658" s="38">
        <v>0.31969999999999998</v>
      </c>
      <c r="F1658" s="34">
        <v>40.11</v>
      </c>
      <c r="G1658" s="39">
        <f>ROUND((E1658*F1658),2)</f>
        <v>12.82</v>
      </c>
    </row>
    <row r="1659" spans="1:7" ht="31.5" customHeight="1" x14ac:dyDescent="0.25">
      <c r="A1659" s="40"/>
      <c r="B1659" s="40"/>
      <c r="C1659" s="40"/>
      <c r="D1659" s="40"/>
      <c r="E1659" s="67" t="s">
        <v>30</v>
      </c>
      <c r="F1659" s="67"/>
      <c r="G1659" s="41">
        <f>ROUND(SUM(G1657:G1658),2)</f>
        <v>23.24</v>
      </c>
    </row>
    <row r="1660" spans="1:7" x14ac:dyDescent="0.25">
      <c r="A1660" s="40"/>
      <c r="B1660" s="40"/>
      <c r="C1660" s="40"/>
      <c r="D1660" s="40"/>
      <c r="E1660" s="86" t="s">
        <v>35</v>
      </c>
      <c r="F1660" s="86"/>
      <c r="G1660" s="33">
        <f>ROUND(G1655+G1659,2)</f>
        <v>93.4</v>
      </c>
    </row>
    <row r="1661" spans="1:7" x14ac:dyDescent="0.25">
      <c r="A1661" s="40"/>
      <c r="B1661" s="40"/>
      <c r="C1661" s="40"/>
      <c r="D1661" s="40"/>
      <c r="E1661" s="91"/>
      <c r="F1661" s="91"/>
      <c r="G1661" s="91"/>
    </row>
    <row r="1662" spans="1:7" ht="33.75" customHeight="1" x14ac:dyDescent="0.25">
      <c r="A1662" s="64" t="s">
        <v>396</v>
      </c>
      <c r="B1662" s="64"/>
      <c r="C1662" s="64"/>
      <c r="D1662" s="64"/>
      <c r="E1662" s="64"/>
      <c r="F1662" s="64"/>
      <c r="G1662" s="65"/>
    </row>
    <row r="1663" spans="1:7" ht="31.5" x14ac:dyDescent="0.25">
      <c r="A1663" s="66" t="s">
        <v>1</v>
      </c>
      <c r="B1663" s="66"/>
      <c r="C1663" s="19" t="s">
        <v>2</v>
      </c>
      <c r="D1663" s="19" t="s">
        <v>3</v>
      </c>
      <c r="E1663" s="19" t="s">
        <v>4</v>
      </c>
      <c r="F1663" s="19" t="s">
        <v>5</v>
      </c>
      <c r="G1663" s="20" t="s">
        <v>6</v>
      </c>
    </row>
    <row r="1664" spans="1:7" ht="30" x14ac:dyDescent="0.25">
      <c r="A1664" s="37">
        <v>3148</v>
      </c>
      <c r="B1664" s="36" t="s">
        <v>397</v>
      </c>
      <c r="C1664" s="37" t="s">
        <v>8</v>
      </c>
      <c r="D1664" s="37" t="s">
        <v>11</v>
      </c>
      <c r="E1664" s="38">
        <v>1.9199999999999998E-2</v>
      </c>
      <c r="F1664" s="34">
        <v>9.58</v>
      </c>
      <c r="G1664" s="39">
        <f>ROUND((E1664*F1664),2)</f>
        <v>0.18</v>
      </c>
    </row>
    <row r="1665" spans="1:7" ht="30" x14ac:dyDescent="0.25">
      <c r="A1665" s="37">
        <v>10228</v>
      </c>
      <c r="B1665" s="36" t="s">
        <v>398</v>
      </c>
      <c r="C1665" s="37" t="s">
        <v>8</v>
      </c>
      <c r="D1665" s="37" t="s">
        <v>11</v>
      </c>
      <c r="E1665" s="38">
        <v>1</v>
      </c>
      <c r="F1665" s="34">
        <v>381.53</v>
      </c>
      <c r="G1665" s="39">
        <f>ROUND((E1665*F1665),2)</f>
        <v>381.53</v>
      </c>
    </row>
    <row r="1666" spans="1:7" x14ac:dyDescent="0.25">
      <c r="A1666" s="40"/>
      <c r="B1666" s="40"/>
      <c r="C1666" s="40"/>
      <c r="D1666" s="40"/>
      <c r="E1666" s="67" t="s">
        <v>19</v>
      </c>
      <c r="F1666" s="67"/>
      <c r="G1666" s="41">
        <f>ROUND(SUM(G1664:G1665),2)</f>
        <v>381.71</v>
      </c>
    </row>
    <row r="1667" spans="1:7" ht="31.5" x14ac:dyDescent="0.25">
      <c r="A1667" s="66" t="s">
        <v>20</v>
      </c>
      <c r="B1667" s="66"/>
      <c r="C1667" s="19" t="s">
        <v>2</v>
      </c>
      <c r="D1667" s="19" t="s">
        <v>3</v>
      </c>
      <c r="E1667" s="19" t="s">
        <v>4</v>
      </c>
      <c r="F1667" s="19" t="s">
        <v>5</v>
      </c>
      <c r="G1667" s="20" t="s">
        <v>6</v>
      </c>
    </row>
    <row r="1668" spans="1:7" ht="45" x14ac:dyDescent="0.25">
      <c r="A1668" s="37" t="s">
        <v>21</v>
      </c>
      <c r="B1668" s="36" t="s">
        <v>334</v>
      </c>
      <c r="C1668" s="37" t="s">
        <v>8</v>
      </c>
      <c r="D1668" s="37" t="s">
        <v>23</v>
      </c>
      <c r="E1668" s="38">
        <v>0.92490000000000006</v>
      </c>
      <c r="F1668" s="34">
        <v>32.58</v>
      </c>
      <c r="G1668" s="39">
        <f>ROUND((E1668*F1668),2)</f>
        <v>30.13</v>
      </c>
    </row>
    <row r="1669" spans="1:7" ht="30" x14ac:dyDescent="0.25">
      <c r="A1669" s="37" t="s">
        <v>24</v>
      </c>
      <c r="B1669" s="36" t="s">
        <v>335</v>
      </c>
      <c r="C1669" s="37" t="s">
        <v>8</v>
      </c>
      <c r="D1669" s="37" t="s">
        <v>23</v>
      </c>
      <c r="E1669" s="38">
        <v>0.92490000000000006</v>
      </c>
      <c r="F1669" s="34">
        <v>40.11</v>
      </c>
      <c r="G1669" s="39">
        <f>ROUND((E1669*F1669),2)</f>
        <v>37.1</v>
      </c>
    </row>
    <row r="1670" spans="1:7" ht="30.75" customHeight="1" x14ac:dyDescent="0.25">
      <c r="A1670" s="40"/>
      <c r="B1670" s="40"/>
      <c r="C1670" s="40"/>
      <c r="D1670" s="40"/>
      <c r="E1670" s="67" t="s">
        <v>30</v>
      </c>
      <c r="F1670" s="67"/>
      <c r="G1670" s="41">
        <f>ROUND(SUM(G1668:G1669),2)</f>
        <v>67.23</v>
      </c>
    </row>
    <row r="1671" spans="1:7" x14ac:dyDescent="0.25">
      <c r="A1671" s="40"/>
      <c r="B1671" s="40"/>
      <c r="C1671" s="40"/>
      <c r="D1671" s="40"/>
      <c r="E1671" s="86" t="s">
        <v>35</v>
      </c>
      <c r="F1671" s="86"/>
      <c r="G1671" s="33">
        <f>ROUND(G1666+G1670,2)</f>
        <v>448.94</v>
      </c>
    </row>
    <row r="1672" spans="1:7" x14ac:dyDescent="0.25">
      <c r="A1672" s="40"/>
      <c r="B1672" s="40"/>
      <c r="C1672" s="40"/>
      <c r="D1672" s="40"/>
      <c r="E1672" s="91"/>
      <c r="F1672" s="91"/>
      <c r="G1672" s="91"/>
    </row>
    <row r="1673" spans="1:7" x14ac:dyDescent="0.25">
      <c r="A1673" s="64" t="s">
        <v>399</v>
      </c>
      <c r="B1673" s="64"/>
      <c r="C1673" s="64"/>
      <c r="D1673" s="64"/>
      <c r="E1673" s="64"/>
      <c r="F1673" s="64"/>
      <c r="G1673" s="65"/>
    </row>
    <row r="1674" spans="1:7" ht="31.5" x14ac:dyDescent="0.25">
      <c r="A1674" s="66" t="s">
        <v>1</v>
      </c>
      <c r="B1674" s="66"/>
      <c r="C1674" s="19" t="s">
        <v>2</v>
      </c>
      <c r="D1674" s="19" t="s">
        <v>3</v>
      </c>
      <c r="E1674" s="19" t="s">
        <v>4</v>
      </c>
      <c r="F1674" s="19" t="s">
        <v>5</v>
      </c>
      <c r="G1674" s="20" t="s">
        <v>6</v>
      </c>
    </row>
    <row r="1675" spans="1:7" ht="30" x14ac:dyDescent="0.25">
      <c r="A1675" s="37">
        <v>3146</v>
      </c>
      <c r="B1675" s="36" t="s">
        <v>400</v>
      </c>
      <c r="C1675" s="37" t="s">
        <v>8</v>
      </c>
      <c r="D1675" s="37" t="s">
        <v>11</v>
      </c>
      <c r="E1675" s="38">
        <v>3.32E-2</v>
      </c>
      <c r="F1675" s="34">
        <v>2.6</v>
      </c>
      <c r="G1675" s="39">
        <f>ROUND((E1675*F1675),2)</f>
        <v>0.09</v>
      </c>
    </row>
    <row r="1676" spans="1:7" ht="30" x14ac:dyDescent="0.25">
      <c r="A1676" s="37" t="s">
        <v>401</v>
      </c>
      <c r="B1676" s="36" t="s">
        <v>402</v>
      </c>
      <c r="C1676" s="37" t="s">
        <v>344</v>
      </c>
      <c r="D1676" s="37" t="s">
        <v>11</v>
      </c>
      <c r="E1676" s="38">
        <v>1</v>
      </c>
      <c r="F1676" s="34">
        <v>569.80999999999995</v>
      </c>
      <c r="G1676" s="39">
        <f>ROUND((E1676*F1676),2)</f>
        <v>569.80999999999995</v>
      </c>
    </row>
    <row r="1677" spans="1:7" x14ac:dyDescent="0.25">
      <c r="A1677" s="40"/>
      <c r="B1677" s="40"/>
      <c r="C1677" s="40"/>
      <c r="D1677" s="40"/>
      <c r="E1677" s="67" t="s">
        <v>19</v>
      </c>
      <c r="F1677" s="67"/>
      <c r="G1677" s="41">
        <f>ROUND(SUM(G1675:G1676),2)</f>
        <v>569.9</v>
      </c>
    </row>
    <row r="1678" spans="1:7" ht="31.5" x14ac:dyDescent="0.25">
      <c r="A1678" s="66" t="s">
        <v>20</v>
      </c>
      <c r="B1678" s="66"/>
      <c r="C1678" s="19" t="s">
        <v>2</v>
      </c>
      <c r="D1678" s="19" t="s">
        <v>3</v>
      </c>
      <c r="E1678" s="19" t="s">
        <v>4</v>
      </c>
      <c r="F1678" s="19" t="s">
        <v>5</v>
      </c>
      <c r="G1678" s="20" t="s">
        <v>6</v>
      </c>
    </row>
    <row r="1679" spans="1:7" ht="30" x14ac:dyDescent="0.25">
      <c r="A1679" s="37" t="s">
        <v>24</v>
      </c>
      <c r="B1679" s="36" t="s">
        <v>335</v>
      </c>
      <c r="C1679" s="37" t="s">
        <v>8</v>
      </c>
      <c r="D1679" s="37" t="s">
        <v>23</v>
      </c>
      <c r="E1679" s="38">
        <v>8.4500000000000006E-2</v>
      </c>
      <c r="F1679" s="34">
        <v>40.11</v>
      </c>
      <c r="G1679" s="39">
        <f>ROUND((E1679*F1679),2)</f>
        <v>3.39</v>
      </c>
    </row>
    <row r="1680" spans="1:7" ht="30" x14ac:dyDescent="0.25">
      <c r="A1680" s="37" t="s">
        <v>28</v>
      </c>
      <c r="B1680" s="36" t="s">
        <v>70</v>
      </c>
      <c r="C1680" s="37" t="s">
        <v>8</v>
      </c>
      <c r="D1680" s="37" t="s">
        <v>23</v>
      </c>
      <c r="E1680" s="38">
        <v>2.6599999999999999E-2</v>
      </c>
      <c r="F1680" s="34">
        <v>30.74</v>
      </c>
      <c r="G1680" s="39">
        <f>ROUND((E1680*F1680),2)</f>
        <v>0.82</v>
      </c>
    </row>
    <row r="1681" spans="1:7" ht="31.5" customHeight="1" x14ac:dyDescent="0.25">
      <c r="A1681" s="40"/>
      <c r="B1681" s="40"/>
      <c r="C1681" s="40"/>
      <c r="D1681" s="40"/>
      <c r="E1681" s="67" t="s">
        <v>30</v>
      </c>
      <c r="F1681" s="67"/>
      <c r="G1681" s="41">
        <f>ROUND(SUM(G1679:G1680),2)</f>
        <v>4.21</v>
      </c>
    </row>
    <row r="1682" spans="1:7" x14ac:dyDescent="0.25">
      <c r="A1682" s="40"/>
      <c r="B1682" s="40"/>
      <c r="C1682" s="40"/>
      <c r="D1682" s="40"/>
      <c r="E1682" s="86" t="s">
        <v>35</v>
      </c>
      <c r="F1682" s="86"/>
      <c r="G1682" s="33">
        <f>ROUND(G1677+G1681,2)</f>
        <v>574.11</v>
      </c>
    </row>
    <row r="1683" spans="1:7" x14ac:dyDescent="0.25">
      <c r="A1683" s="40"/>
      <c r="B1683" s="40"/>
      <c r="C1683" s="40"/>
      <c r="D1683" s="40"/>
      <c r="E1683" s="91"/>
      <c r="F1683" s="91"/>
      <c r="G1683" s="91"/>
    </row>
    <row r="1684" spans="1:7" x14ac:dyDescent="0.25">
      <c r="A1684" s="64" t="s">
        <v>403</v>
      </c>
      <c r="B1684" s="64"/>
      <c r="C1684" s="64"/>
      <c r="D1684" s="64"/>
      <c r="E1684" s="64"/>
      <c r="F1684" s="64"/>
      <c r="G1684" s="65"/>
    </row>
    <row r="1685" spans="1:7" ht="31.5" x14ac:dyDescent="0.25">
      <c r="A1685" s="66" t="s">
        <v>1</v>
      </c>
      <c r="B1685" s="66"/>
      <c r="C1685" s="19" t="s">
        <v>2</v>
      </c>
      <c r="D1685" s="19" t="s">
        <v>3</v>
      </c>
      <c r="E1685" s="19" t="s">
        <v>4</v>
      </c>
      <c r="F1685" s="19" t="s">
        <v>5</v>
      </c>
      <c r="G1685" s="20" t="s">
        <v>6</v>
      </c>
    </row>
    <row r="1686" spans="1:7" ht="30" x14ac:dyDescent="0.25">
      <c r="A1686" s="37">
        <v>1743</v>
      </c>
      <c r="B1686" s="36" t="s">
        <v>405</v>
      </c>
      <c r="C1686" s="37" t="s">
        <v>8</v>
      </c>
      <c r="D1686" s="37" t="s">
        <v>11</v>
      </c>
      <c r="E1686" s="38">
        <v>1</v>
      </c>
      <c r="F1686" s="34">
        <v>184.92</v>
      </c>
      <c r="G1686" s="39">
        <f>ROUND((E1686*F1686),2)</f>
        <v>184.92</v>
      </c>
    </row>
    <row r="1687" spans="1:7" x14ac:dyDescent="0.25">
      <c r="A1687" s="37">
        <v>4823</v>
      </c>
      <c r="B1687" s="36" t="s">
        <v>407</v>
      </c>
      <c r="C1687" s="37" t="s">
        <v>8</v>
      </c>
      <c r="D1687" s="37" t="s">
        <v>14</v>
      </c>
      <c r="E1687" s="38">
        <v>0.2974</v>
      </c>
      <c r="F1687" s="34">
        <v>35.76</v>
      </c>
      <c r="G1687" s="39">
        <f>ROUND((E1687*F1687),2)</f>
        <v>10.64</v>
      </c>
    </row>
    <row r="1688" spans="1:7" x14ac:dyDescent="0.25">
      <c r="A1688" s="40"/>
      <c r="B1688" s="40"/>
      <c r="C1688" s="40"/>
      <c r="D1688" s="40"/>
      <c r="E1688" s="67" t="s">
        <v>19</v>
      </c>
      <c r="F1688" s="67"/>
      <c r="G1688" s="41">
        <f>ROUND(SUM(G1686:G1687),2)</f>
        <v>195.56</v>
      </c>
    </row>
    <row r="1689" spans="1:7" ht="31.5" x14ac:dyDescent="0.25">
      <c r="A1689" s="66" t="s">
        <v>20</v>
      </c>
      <c r="B1689" s="66"/>
      <c r="C1689" s="19" t="s">
        <v>2</v>
      </c>
      <c r="D1689" s="19" t="s">
        <v>3</v>
      </c>
      <c r="E1689" s="19" t="s">
        <v>4</v>
      </c>
      <c r="F1689" s="19" t="s">
        <v>5</v>
      </c>
      <c r="G1689" s="20" t="s">
        <v>6</v>
      </c>
    </row>
    <row r="1690" spans="1:7" ht="30" x14ac:dyDescent="0.25">
      <c r="A1690" s="37" t="s">
        <v>296</v>
      </c>
      <c r="B1690" s="36" t="s">
        <v>297</v>
      </c>
      <c r="C1690" s="37" t="s">
        <v>8</v>
      </c>
      <c r="D1690" s="37" t="s">
        <v>23</v>
      </c>
      <c r="E1690" s="38">
        <v>0.47739999999999999</v>
      </c>
      <c r="F1690" s="34">
        <v>36.35</v>
      </c>
      <c r="G1690" s="39">
        <f>ROUND((E1690*F1690),2)</f>
        <v>17.350000000000001</v>
      </c>
    </row>
    <row r="1691" spans="1:7" ht="30" x14ac:dyDescent="0.25">
      <c r="A1691" s="37" t="s">
        <v>28</v>
      </c>
      <c r="B1691" s="36" t="s">
        <v>70</v>
      </c>
      <c r="C1691" s="37" t="s">
        <v>8</v>
      </c>
      <c r="D1691" s="37" t="s">
        <v>23</v>
      </c>
      <c r="E1691" s="38">
        <v>0.15040000000000001</v>
      </c>
      <c r="F1691" s="34">
        <v>30.74</v>
      </c>
      <c r="G1691" s="39">
        <f>ROUND((E1691*F1691),2)</f>
        <v>4.62</v>
      </c>
    </row>
    <row r="1692" spans="1:7" ht="31.5" customHeight="1" x14ac:dyDescent="0.25">
      <c r="A1692" s="40"/>
      <c r="B1692" s="40"/>
      <c r="C1692" s="40"/>
      <c r="D1692" s="40"/>
      <c r="E1692" s="67" t="s">
        <v>30</v>
      </c>
      <c r="F1692" s="67"/>
      <c r="G1692" s="41">
        <f>ROUND(SUM(G1690:G1691),2)</f>
        <v>21.97</v>
      </c>
    </row>
    <row r="1693" spans="1:7" x14ac:dyDescent="0.25">
      <c r="A1693" s="40"/>
      <c r="B1693" s="40"/>
      <c r="C1693" s="40"/>
      <c r="D1693" s="40"/>
      <c r="E1693" s="86" t="s">
        <v>35</v>
      </c>
      <c r="F1693" s="86"/>
      <c r="G1693" s="33">
        <f>ROUND(G1688+G1692,2)</f>
        <v>217.53</v>
      </c>
    </row>
    <row r="1694" spans="1:7" x14ac:dyDescent="0.25">
      <c r="A1694" s="40"/>
      <c r="B1694" s="40"/>
      <c r="C1694" s="40"/>
      <c r="D1694" s="40"/>
      <c r="E1694" s="91"/>
      <c r="F1694" s="91"/>
      <c r="G1694" s="91"/>
    </row>
    <row r="1695" spans="1:7" x14ac:dyDescent="0.25">
      <c r="A1695" s="64" t="s">
        <v>408</v>
      </c>
      <c r="B1695" s="64"/>
      <c r="C1695" s="64"/>
      <c r="D1695" s="64"/>
      <c r="E1695" s="64"/>
      <c r="F1695" s="64"/>
      <c r="G1695" s="65"/>
    </row>
    <row r="1696" spans="1:7" ht="31.5" x14ac:dyDescent="0.25">
      <c r="A1696" s="66" t="s">
        <v>1</v>
      </c>
      <c r="B1696" s="66"/>
      <c r="C1696" s="19" t="s">
        <v>2</v>
      </c>
      <c r="D1696" s="19" t="s">
        <v>3</v>
      </c>
      <c r="E1696" s="19" t="s">
        <v>4</v>
      </c>
      <c r="F1696" s="19" t="s">
        <v>5</v>
      </c>
      <c r="G1696" s="20" t="s">
        <v>6</v>
      </c>
    </row>
    <row r="1697" spans="1:7" ht="30" x14ac:dyDescent="0.25">
      <c r="A1697" s="37">
        <v>1743</v>
      </c>
      <c r="B1697" s="36" t="s">
        <v>405</v>
      </c>
      <c r="C1697" s="37" t="s">
        <v>8</v>
      </c>
      <c r="D1697" s="37" t="s">
        <v>11</v>
      </c>
      <c r="E1697" s="38">
        <v>1</v>
      </c>
      <c r="F1697" s="34">
        <v>184.92</v>
      </c>
      <c r="G1697" s="39">
        <f>ROUND((E1697*F1697),2)</f>
        <v>184.92</v>
      </c>
    </row>
    <row r="1698" spans="1:7" x14ac:dyDescent="0.25">
      <c r="A1698" s="37">
        <v>4823</v>
      </c>
      <c r="B1698" s="36" t="s">
        <v>407</v>
      </c>
      <c r="C1698" s="37" t="s">
        <v>8</v>
      </c>
      <c r="D1698" s="37" t="s">
        <v>14</v>
      </c>
      <c r="E1698" s="38">
        <v>0.2974</v>
      </c>
      <c r="F1698" s="34">
        <v>35.76</v>
      </c>
      <c r="G1698" s="39">
        <f>ROUND((E1698*F1698),2)</f>
        <v>10.64</v>
      </c>
    </row>
    <row r="1699" spans="1:7" x14ac:dyDescent="0.25">
      <c r="A1699" s="40"/>
      <c r="B1699" s="40"/>
      <c r="C1699" s="40"/>
      <c r="D1699" s="40"/>
      <c r="E1699" s="67" t="s">
        <v>19</v>
      </c>
      <c r="F1699" s="67"/>
      <c r="G1699" s="41">
        <f>ROUND(SUM(G1697:G1698),2)</f>
        <v>195.56</v>
      </c>
    </row>
    <row r="1700" spans="1:7" ht="31.5" x14ac:dyDescent="0.25">
      <c r="A1700" s="66" t="s">
        <v>20</v>
      </c>
      <c r="B1700" s="66"/>
      <c r="C1700" s="19" t="s">
        <v>2</v>
      </c>
      <c r="D1700" s="19" t="s">
        <v>3</v>
      </c>
      <c r="E1700" s="19" t="s">
        <v>4</v>
      </c>
      <c r="F1700" s="19" t="s">
        <v>5</v>
      </c>
      <c r="G1700" s="20" t="s">
        <v>6</v>
      </c>
    </row>
    <row r="1701" spans="1:7" ht="30" x14ac:dyDescent="0.25">
      <c r="A1701" s="37" t="s">
        <v>296</v>
      </c>
      <c r="B1701" s="36" t="s">
        <v>297</v>
      </c>
      <c r="C1701" s="37" t="s">
        <v>8</v>
      </c>
      <c r="D1701" s="37" t="s">
        <v>23</v>
      </c>
      <c r="E1701" s="38">
        <v>0.47739999999999999</v>
      </c>
      <c r="F1701" s="34">
        <v>36.35</v>
      </c>
      <c r="G1701" s="39">
        <f>ROUND((E1701*F1701),2)</f>
        <v>17.350000000000001</v>
      </c>
    </row>
    <row r="1702" spans="1:7" ht="30" x14ac:dyDescent="0.25">
      <c r="A1702" s="37" t="s">
        <v>28</v>
      </c>
      <c r="B1702" s="36" t="s">
        <v>70</v>
      </c>
      <c r="C1702" s="37" t="s">
        <v>8</v>
      </c>
      <c r="D1702" s="37" t="s">
        <v>23</v>
      </c>
      <c r="E1702" s="38">
        <v>0.15040000000000001</v>
      </c>
      <c r="F1702" s="34">
        <v>30.74</v>
      </c>
      <c r="G1702" s="39">
        <f>ROUND((E1702*F1702),2)</f>
        <v>4.62</v>
      </c>
    </row>
    <row r="1703" spans="1:7" ht="33" customHeight="1" x14ac:dyDescent="0.25">
      <c r="A1703" s="40"/>
      <c r="B1703" s="40"/>
      <c r="C1703" s="40"/>
      <c r="D1703" s="40"/>
      <c r="E1703" s="67" t="s">
        <v>30</v>
      </c>
      <c r="F1703" s="67"/>
      <c r="G1703" s="41">
        <f>ROUND(SUM(G1701:G1702),2)</f>
        <v>21.97</v>
      </c>
    </row>
    <row r="1704" spans="1:7" x14ac:dyDescent="0.25">
      <c r="A1704" s="40"/>
      <c r="B1704" s="40"/>
      <c r="C1704" s="40"/>
      <c r="D1704" s="40"/>
      <c r="E1704" s="86" t="s">
        <v>35</v>
      </c>
      <c r="F1704" s="86"/>
      <c r="G1704" s="33">
        <f>ROUND(G1699+G1703,2)</f>
        <v>217.53</v>
      </c>
    </row>
    <row r="1705" spans="1:7" x14ac:dyDescent="0.25">
      <c r="A1705" s="40"/>
      <c r="B1705" s="40"/>
      <c r="C1705" s="40"/>
      <c r="D1705" s="40"/>
      <c r="E1705" s="91"/>
      <c r="F1705" s="91"/>
      <c r="G1705" s="91"/>
    </row>
    <row r="1706" spans="1:7" x14ac:dyDescent="0.25">
      <c r="A1706" s="64" t="s">
        <v>409</v>
      </c>
      <c r="B1706" s="64"/>
      <c r="C1706" s="64"/>
      <c r="D1706" s="64"/>
      <c r="E1706" s="64"/>
      <c r="F1706" s="64"/>
      <c r="G1706" s="65"/>
    </row>
    <row r="1707" spans="1:7" ht="31.5" x14ac:dyDescent="0.25">
      <c r="A1707" s="66" t="s">
        <v>1</v>
      </c>
      <c r="B1707" s="66"/>
      <c r="C1707" s="19" t="s">
        <v>2</v>
      </c>
      <c r="D1707" s="19" t="s">
        <v>3</v>
      </c>
      <c r="E1707" s="19" t="s">
        <v>4</v>
      </c>
      <c r="F1707" s="19" t="s">
        <v>5</v>
      </c>
      <c r="G1707" s="20" t="s">
        <v>6</v>
      </c>
    </row>
    <row r="1708" spans="1:7" ht="30" x14ac:dyDescent="0.25">
      <c r="A1708" s="37" t="s">
        <v>404</v>
      </c>
      <c r="B1708" s="36" t="s">
        <v>405</v>
      </c>
      <c r="C1708" s="37" t="s">
        <v>8</v>
      </c>
      <c r="D1708" s="37" t="s">
        <v>11</v>
      </c>
      <c r="E1708" s="38">
        <v>1</v>
      </c>
      <c r="F1708" s="34">
        <v>184.92</v>
      </c>
      <c r="G1708" s="39">
        <f>ROUND((E1708*F1708),2)</f>
        <v>184.92</v>
      </c>
    </row>
    <row r="1709" spans="1:7" x14ac:dyDescent="0.25">
      <c r="A1709" s="37" t="s">
        <v>406</v>
      </c>
      <c r="B1709" s="36" t="s">
        <v>407</v>
      </c>
      <c r="C1709" s="37" t="s">
        <v>8</v>
      </c>
      <c r="D1709" s="37" t="s">
        <v>14</v>
      </c>
      <c r="E1709" s="38">
        <v>0.2974</v>
      </c>
      <c r="F1709" s="34">
        <v>35.76</v>
      </c>
      <c r="G1709" s="39">
        <f>ROUND((E1709*F1709),2)</f>
        <v>10.64</v>
      </c>
    </row>
    <row r="1710" spans="1:7" x14ac:dyDescent="0.25">
      <c r="A1710" s="40"/>
      <c r="B1710" s="40"/>
      <c r="C1710" s="40"/>
      <c r="D1710" s="40"/>
      <c r="E1710" s="67" t="s">
        <v>19</v>
      </c>
      <c r="F1710" s="67"/>
      <c r="G1710" s="41">
        <f>ROUND(SUM(G1708:G1709),2)</f>
        <v>195.56</v>
      </c>
    </row>
    <row r="1711" spans="1:7" ht="31.5" x14ac:dyDescent="0.25">
      <c r="A1711" s="66" t="s">
        <v>20</v>
      </c>
      <c r="B1711" s="66"/>
      <c r="C1711" s="19" t="s">
        <v>2</v>
      </c>
      <c r="D1711" s="19" t="s">
        <v>3</v>
      </c>
      <c r="E1711" s="19" t="s">
        <v>4</v>
      </c>
      <c r="F1711" s="19" t="s">
        <v>5</v>
      </c>
      <c r="G1711" s="20" t="s">
        <v>6</v>
      </c>
    </row>
    <row r="1712" spans="1:7" ht="30" x14ac:dyDescent="0.25">
      <c r="A1712" s="37" t="s">
        <v>296</v>
      </c>
      <c r="B1712" s="36" t="s">
        <v>297</v>
      </c>
      <c r="C1712" s="37" t="s">
        <v>8</v>
      </c>
      <c r="D1712" s="37" t="s">
        <v>23</v>
      </c>
      <c r="E1712" s="38">
        <v>0.47739999999999999</v>
      </c>
      <c r="F1712" s="34">
        <v>36.35</v>
      </c>
      <c r="G1712" s="39">
        <f>ROUND((E1712*F1712),2)</f>
        <v>17.350000000000001</v>
      </c>
    </row>
    <row r="1713" spans="1:7" ht="30" x14ac:dyDescent="0.25">
      <c r="A1713" s="37" t="s">
        <v>28</v>
      </c>
      <c r="B1713" s="36" t="s">
        <v>70</v>
      </c>
      <c r="C1713" s="37" t="s">
        <v>8</v>
      </c>
      <c r="D1713" s="37" t="s">
        <v>23</v>
      </c>
      <c r="E1713" s="38">
        <v>0.15040000000000001</v>
      </c>
      <c r="F1713" s="34">
        <v>30.74</v>
      </c>
      <c r="G1713" s="39">
        <f>ROUND((E1713*F1713),2)</f>
        <v>4.62</v>
      </c>
    </row>
    <row r="1714" spans="1:7" ht="31.5" customHeight="1" x14ac:dyDescent="0.25">
      <c r="A1714" s="40"/>
      <c r="B1714" s="40"/>
      <c r="C1714" s="40"/>
      <c r="D1714" s="40"/>
      <c r="E1714" s="67" t="s">
        <v>30</v>
      </c>
      <c r="F1714" s="67"/>
      <c r="G1714" s="41">
        <f>ROUND(SUM(G1712:G1713),2)</f>
        <v>21.97</v>
      </c>
    </row>
    <row r="1715" spans="1:7" x14ac:dyDescent="0.25">
      <c r="A1715" s="40"/>
      <c r="B1715" s="40"/>
      <c r="C1715" s="40"/>
      <c r="D1715" s="40"/>
      <c r="E1715" s="86" t="s">
        <v>35</v>
      </c>
      <c r="F1715" s="86"/>
      <c r="G1715" s="33">
        <f>ROUND(G1710+G1714,2)</f>
        <v>217.53</v>
      </c>
    </row>
    <row r="1716" spans="1:7" x14ac:dyDescent="0.25">
      <c r="A1716" s="40"/>
      <c r="B1716" s="40"/>
      <c r="C1716" s="40"/>
      <c r="D1716" s="40"/>
      <c r="E1716" s="91"/>
      <c r="F1716" s="91"/>
      <c r="G1716" s="91"/>
    </row>
    <row r="1717" spans="1:7" x14ac:dyDescent="0.25">
      <c r="A1717" s="64" t="s">
        <v>410</v>
      </c>
      <c r="B1717" s="64"/>
      <c r="C1717" s="64"/>
      <c r="D1717" s="64"/>
      <c r="E1717" s="64"/>
      <c r="F1717" s="64"/>
      <c r="G1717" s="65"/>
    </row>
    <row r="1718" spans="1:7" ht="31.5" x14ac:dyDescent="0.25">
      <c r="A1718" s="66" t="s">
        <v>1</v>
      </c>
      <c r="B1718" s="66"/>
      <c r="C1718" s="19" t="s">
        <v>2</v>
      </c>
      <c r="D1718" s="19" t="s">
        <v>3</v>
      </c>
      <c r="E1718" s="19" t="s">
        <v>4</v>
      </c>
      <c r="F1718" s="19" t="s">
        <v>5</v>
      </c>
      <c r="G1718" s="20" t="s">
        <v>6</v>
      </c>
    </row>
    <row r="1719" spans="1:7" ht="30" x14ac:dyDescent="0.25">
      <c r="A1719" s="37">
        <v>10425</v>
      </c>
      <c r="B1719" s="36" t="s">
        <v>411</v>
      </c>
      <c r="C1719" s="37" t="s">
        <v>8</v>
      </c>
      <c r="D1719" s="37" t="s">
        <v>11</v>
      </c>
      <c r="E1719" s="38">
        <v>1</v>
      </c>
      <c r="F1719" s="34">
        <v>90.09</v>
      </c>
      <c r="G1719" s="39">
        <f>ROUND((E1719*F1719),2)</f>
        <v>90.09</v>
      </c>
    </row>
    <row r="1720" spans="1:7" ht="60" x14ac:dyDescent="0.25">
      <c r="A1720" s="37">
        <v>4351</v>
      </c>
      <c r="B1720" s="36" t="s">
        <v>412</v>
      </c>
      <c r="C1720" s="37" t="s">
        <v>8</v>
      </c>
      <c r="D1720" s="37" t="s">
        <v>11</v>
      </c>
      <c r="E1720" s="38">
        <v>2</v>
      </c>
      <c r="F1720" s="34">
        <v>16.940000000000001</v>
      </c>
      <c r="G1720" s="39">
        <f>ROUND((E1720*F1720),2)</f>
        <v>33.880000000000003</v>
      </c>
    </row>
    <row r="1721" spans="1:7" x14ac:dyDescent="0.25">
      <c r="A1721" s="37">
        <v>37329</v>
      </c>
      <c r="B1721" s="36" t="s">
        <v>413</v>
      </c>
      <c r="C1721" s="37" t="s">
        <v>8</v>
      </c>
      <c r="D1721" s="37" t="s">
        <v>14</v>
      </c>
      <c r="E1721" s="38">
        <v>3.04E-2</v>
      </c>
      <c r="F1721" s="34">
        <v>98.93</v>
      </c>
      <c r="G1721" s="39">
        <f>ROUND((E1721*F1721),2)</f>
        <v>3.01</v>
      </c>
    </row>
    <row r="1722" spans="1:7" x14ac:dyDescent="0.25">
      <c r="A1722" s="40"/>
      <c r="B1722" s="40"/>
      <c r="C1722" s="40"/>
      <c r="D1722" s="40"/>
      <c r="E1722" s="67" t="s">
        <v>19</v>
      </c>
      <c r="F1722" s="67"/>
      <c r="G1722" s="41">
        <f>ROUND(SUM(G1719:G1721),2)</f>
        <v>126.98</v>
      </c>
    </row>
    <row r="1723" spans="1:7" ht="31.5" x14ac:dyDescent="0.25">
      <c r="A1723" s="66" t="s">
        <v>20</v>
      </c>
      <c r="B1723" s="66"/>
      <c r="C1723" s="19" t="s">
        <v>2</v>
      </c>
      <c r="D1723" s="19" t="s">
        <v>3</v>
      </c>
      <c r="E1723" s="19" t="s">
        <v>4</v>
      </c>
      <c r="F1723" s="19" t="s">
        <v>5</v>
      </c>
      <c r="G1723" s="20" t="s">
        <v>6</v>
      </c>
    </row>
    <row r="1724" spans="1:7" ht="30" x14ac:dyDescent="0.25">
      <c r="A1724" s="37" t="s">
        <v>24</v>
      </c>
      <c r="B1724" s="36" t="s">
        <v>335</v>
      </c>
      <c r="C1724" s="37" t="s">
        <v>8</v>
      </c>
      <c r="D1724" s="37" t="s">
        <v>23</v>
      </c>
      <c r="E1724" s="38">
        <v>0.38700000000000001</v>
      </c>
      <c r="F1724" s="34">
        <v>40.11</v>
      </c>
      <c r="G1724" s="39">
        <f>ROUND((E1724*F1724),2)</f>
        <v>15.52</v>
      </c>
    </row>
    <row r="1725" spans="1:7" ht="30" x14ac:dyDescent="0.25">
      <c r="A1725" s="37" t="s">
        <v>28</v>
      </c>
      <c r="B1725" s="36" t="s">
        <v>70</v>
      </c>
      <c r="C1725" s="37" t="s">
        <v>8</v>
      </c>
      <c r="D1725" s="37" t="s">
        <v>23</v>
      </c>
      <c r="E1725" s="38">
        <v>0.18859999999999999</v>
      </c>
      <c r="F1725" s="34">
        <v>30.74</v>
      </c>
      <c r="G1725" s="39">
        <f>ROUND((E1725*F1725),2)</f>
        <v>5.8</v>
      </c>
    </row>
    <row r="1726" spans="1:7" ht="33" customHeight="1" x14ac:dyDescent="0.25">
      <c r="A1726" s="40"/>
      <c r="B1726" s="40"/>
      <c r="C1726" s="40"/>
      <c r="D1726" s="40"/>
      <c r="E1726" s="67" t="s">
        <v>30</v>
      </c>
      <c r="F1726" s="67"/>
      <c r="G1726" s="41">
        <f>ROUND(SUM(G1724:G1725),2)</f>
        <v>21.32</v>
      </c>
    </row>
    <row r="1727" spans="1:7" x14ac:dyDescent="0.25">
      <c r="A1727" s="40"/>
      <c r="B1727" s="40"/>
      <c r="C1727" s="40"/>
      <c r="D1727" s="40"/>
      <c r="E1727" s="86" t="s">
        <v>35</v>
      </c>
      <c r="F1727" s="86"/>
      <c r="G1727" s="33">
        <f>ROUND(G1722+G1726,2)</f>
        <v>148.30000000000001</v>
      </c>
    </row>
    <row r="1728" spans="1:7" x14ac:dyDescent="0.25">
      <c r="A1728" s="40"/>
      <c r="B1728" s="40"/>
      <c r="C1728" s="40"/>
      <c r="D1728" s="40"/>
      <c r="E1728" s="91"/>
      <c r="F1728" s="91"/>
      <c r="G1728" s="91"/>
    </row>
    <row r="1729" spans="1:7" x14ac:dyDescent="0.25">
      <c r="A1729" s="64" t="s">
        <v>414</v>
      </c>
      <c r="B1729" s="64"/>
      <c r="C1729" s="64"/>
      <c r="D1729" s="64"/>
      <c r="E1729" s="64"/>
      <c r="F1729" s="64"/>
      <c r="G1729" s="65"/>
    </row>
    <row r="1730" spans="1:7" ht="31.5" x14ac:dyDescent="0.25">
      <c r="A1730" s="66" t="s">
        <v>1</v>
      </c>
      <c r="B1730" s="66"/>
      <c r="C1730" s="19" t="s">
        <v>2</v>
      </c>
      <c r="D1730" s="19" t="s">
        <v>3</v>
      </c>
      <c r="E1730" s="19" t="s">
        <v>4</v>
      </c>
      <c r="F1730" s="19" t="s">
        <v>5</v>
      </c>
      <c r="G1730" s="20" t="s">
        <v>6</v>
      </c>
    </row>
    <row r="1731" spans="1:7" ht="45" x14ac:dyDescent="0.25">
      <c r="A1731" s="37">
        <v>10427</v>
      </c>
      <c r="B1731" s="36" t="s">
        <v>415</v>
      </c>
      <c r="C1731" s="37" t="s">
        <v>8</v>
      </c>
      <c r="D1731" s="37" t="s">
        <v>11</v>
      </c>
      <c r="E1731" s="38">
        <v>1</v>
      </c>
      <c r="F1731" s="34">
        <v>463.38</v>
      </c>
      <c r="G1731" s="39">
        <f>ROUND((E1731*F1731),2)</f>
        <v>463.38</v>
      </c>
    </row>
    <row r="1732" spans="1:7" x14ac:dyDescent="0.25">
      <c r="A1732" s="40"/>
      <c r="B1732" s="40"/>
      <c r="C1732" s="40"/>
      <c r="D1732" s="40"/>
      <c r="E1732" s="67" t="s">
        <v>19</v>
      </c>
      <c r="F1732" s="67"/>
      <c r="G1732" s="41">
        <f>ROUND(SUM(G1731),2)</f>
        <v>463.38</v>
      </c>
    </row>
    <row r="1733" spans="1:7" ht="31.5" x14ac:dyDescent="0.25">
      <c r="A1733" s="66" t="s">
        <v>20</v>
      </c>
      <c r="B1733" s="66"/>
      <c r="C1733" s="19" t="s">
        <v>2</v>
      </c>
      <c r="D1733" s="19" t="s">
        <v>3</v>
      </c>
      <c r="E1733" s="19" t="s">
        <v>4</v>
      </c>
      <c r="F1733" s="19" t="s">
        <v>5</v>
      </c>
      <c r="G1733" s="20" t="s">
        <v>6</v>
      </c>
    </row>
    <row r="1734" spans="1:7" ht="30" x14ac:dyDescent="0.25">
      <c r="A1734" s="37" t="s">
        <v>24</v>
      </c>
      <c r="B1734" s="36" t="s">
        <v>335</v>
      </c>
      <c r="C1734" s="37" t="s">
        <v>8</v>
      </c>
      <c r="D1734" s="37" t="s">
        <v>23</v>
      </c>
      <c r="E1734" s="38">
        <v>1</v>
      </c>
      <c r="F1734" s="34">
        <v>40.11</v>
      </c>
      <c r="G1734" s="39">
        <f>ROUND((E1734*F1734),2)</f>
        <v>40.11</v>
      </c>
    </row>
    <row r="1735" spans="1:7" ht="30" x14ac:dyDescent="0.25">
      <c r="A1735" s="37" t="s">
        <v>28</v>
      </c>
      <c r="B1735" s="36" t="s">
        <v>70</v>
      </c>
      <c r="C1735" s="37" t="s">
        <v>8</v>
      </c>
      <c r="D1735" s="37" t="s">
        <v>23</v>
      </c>
      <c r="E1735" s="38">
        <v>1</v>
      </c>
      <c r="F1735" s="34">
        <v>30.74</v>
      </c>
      <c r="G1735" s="39">
        <f>ROUND((E1735*F1735),2)</f>
        <v>30.74</v>
      </c>
    </row>
    <row r="1736" spans="1:7" ht="33" customHeight="1" x14ac:dyDescent="0.25">
      <c r="A1736" s="40"/>
      <c r="B1736" s="40"/>
      <c r="C1736" s="40"/>
      <c r="D1736" s="40"/>
      <c r="E1736" s="67" t="s">
        <v>30</v>
      </c>
      <c r="F1736" s="67"/>
      <c r="G1736" s="41">
        <f>ROUND(SUM(G1734:G1735),2)</f>
        <v>70.849999999999994</v>
      </c>
    </row>
    <row r="1737" spans="1:7" ht="31.5" x14ac:dyDescent="0.25">
      <c r="A1737" s="66" t="s">
        <v>31</v>
      </c>
      <c r="B1737" s="66"/>
      <c r="C1737" s="19" t="s">
        <v>2</v>
      </c>
      <c r="D1737" s="19" t="s">
        <v>3</v>
      </c>
      <c r="E1737" s="19" t="s">
        <v>4</v>
      </c>
      <c r="F1737" s="19" t="s">
        <v>5</v>
      </c>
      <c r="G1737" s="20" t="s">
        <v>6</v>
      </c>
    </row>
    <row r="1738" spans="1:7" ht="30" x14ac:dyDescent="0.25">
      <c r="A1738" s="37" t="s">
        <v>416</v>
      </c>
      <c r="B1738" s="36" t="s">
        <v>417</v>
      </c>
      <c r="C1738" s="37" t="s">
        <v>8</v>
      </c>
      <c r="D1738" s="37" t="s">
        <v>11</v>
      </c>
      <c r="E1738" s="38">
        <v>0.38700000000000001</v>
      </c>
      <c r="F1738" s="34">
        <v>15.17</v>
      </c>
      <c r="G1738" s="39">
        <f>ROUND((E1738*F1738),2)</f>
        <v>5.87</v>
      </c>
    </row>
    <row r="1739" spans="1:7" ht="60" x14ac:dyDescent="0.25">
      <c r="A1739" s="37" t="s">
        <v>418</v>
      </c>
      <c r="B1739" s="36" t="s">
        <v>419</v>
      </c>
      <c r="C1739" s="37" t="s">
        <v>8</v>
      </c>
      <c r="D1739" s="37" t="s">
        <v>11</v>
      </c>
      <c r="E1739" s="38">
        <v>0.18859999999999999</v>
      </c>
      <c r="F1739" s="34">
        <v>69.75</v>
      </c>
      <c r="G1739" s="39">
        <f>ROUND((E1739*F1739),2)</f>
        <v>13.15</v>
      </c>
    </row>
    <row r="1740" spans="1:7" x14ac:dyDescent="0.25">
      <c r="A1740" s="40"/>
      <c r="B1740" s="40"/>
      <c r="C1740" s="40"/>
      <c r="D1740" s="40"/>
      <c r="E1740" s="67" t="s">
        <v>34</v>
      </c>
      <c r="F1740" s="67"/>
      <c r="G1740" s="41">
        <f>ROUND(SUM(G1738:G1739),2)</f>
        <v>19.02</v>
      </c>
    </row>
    <row r="1741" spans="1:7" x14ac:dyDescent="0.25">
      <c r="A1741" s="40"/>
      <c r="B1741" s="40"/>
      <c r="C1741" s="40"/>
      <c r="D1741" s="40"/>
      <c r="E1741" s="86" t="s">
        <v>35</v>
      </c>
      <c r="F1741" s="86"/>
      <c r="G1741" s="33">
        <f>ROUND(G1736+G1740+G1732,2)</f>
        <v>553.25</v>
      </c>
    </row>
    <row r="1742" spans="1:7" x14ac:dyDescent="0.25">
      <c r="A1742" s="40"/>
      <c r="B1742" s="40"/>
      <c r="C1742" s="40"/>
      <c r="D1742" s="40"/>
      <c r="E1742" s="91"/>
      <c r="F1742" s="91"/>
      <c r="G1742" s="91"/>
    </row>
    <row r="1743" spans="1:7" x14ac:dyDescent="0.25">
      <c r="A1743" s="64" t="s">
        <v>420</v>
      </c>
      <c r="B1743" s="64"/>
      <c r="C1743" s="64"/>
      <c r="D1743" s="64"/>
      <c r="E1743" s="64"/>
      <c r="F1743" s="64"/>
      <c r="G1743" s="65"/>
    </row>
    <row r="1744" spans="1:7" ht="31.5" x14ac:dyDescent="0.25">
      <c r="A1744" s="66" t="s">
        <v>1</v>
      </c>
      <c r="B1744" s="66"/>
      <c r="C1744" s="19" t="s">
        <v>2</v>
      </c>
      <c r="D1744" s="19" t="s">
        <v>3</v>
      </c>
      <c r="E1744" s="19" t="s">
        <v>4</v>
      </c>
      <c r="F1744" s="19" t="s">
        <v>5</v>
      </c>
      <c r="G1744" s="20" t="s">
        <v>6</v>
      </c>
    </row>
    <row r="1745" spans="1:7" ht="60" x14ac:dyDescent="0.25">
      <c r="A1745" s="37">
        <v>4351</v>
      </c>
      <c r="B1745" s="36" t="s">
        <v>412</v>
      </c>
      <c r="C1745" s="37" t="s">
        <v>8</v>
      </c>
      <c r="D1745" s="37" t="s">
        <v>11</v>
      </c>
      <c r="E1745" s="38">
        <v>6</v>
      </c>
      <c r="F1745" s="34">
        <v>16.940000000000001</v>
      </c>
      <c r="G1745" s="39">
        <f>ROUND((E1745*F1745),2)</f>
        <v>101.64</v>
      </c>
    </row>
    <row r="1746" spans="1:7" x14ac:dyDescent="0.25">
      <c r="A1746" s="37">
        <v>37329</v>
      </c>
      <c r="B1746" s="36" t="s">
        <v>413</v>
      </c>
      <c r="C1746" s="37" t="s">
        <v>8</v>
      </c>
      <c r="D1746" s="37" t="s">
        <v>14</v>
      </c>
      <c r="E1746" s="38">
        <v>7.0199999999999999E-2</v>
      </c>
      <c r="F1746" s="34">
        <v>98.93</v>
      </c>
      <c r="G1746" s="39">
        <f>ROUND((E1746*F1746),2)</f>
        <v>6.94</v>
      </c>
    </row>
    <row r="1747" spans="1:7" ht="30" x14ac:dyDescent="0.25">
      <c r="A1747" s="37">
        <v>20271</v>
      </c>
      <c r="B1747" s="36" t="s">
        <v>421</v>
      </c>
      <c r="C1747" s="37" t="s">
        <v>8</v>
      </c>
      <c r="D1747" s="37" t="s">
        <v>11</v>
      </c>
      <c r="E1747" s="38">
        <v>1</v>
      </c>
      <c r="F1747" s="34">
        <v>519.09</v>
      </c>
      <c r="G1747" s="39">
        <f>ROUND((E1747*F1747),2)</f>
        <v>519.09</v>
      </c>
    </row>
    <row r="1748" spans="1:7" x14ac:dyDescent="0.25">
      <c r="A1748" s="40"/>
      <c r="B1748" s="40"/>
      <c r="C1748" s="40"/>
      <c r="D1748" s="40"/>
      <c r="E1748" s="67" t="s">
        <v>19</v>
      </c>
      <c r="F1748" s="67"/>
      <c r="G1748" s="41">
        <f>ROUND(SUM(G1745:G1747),2)</f>
        <v>627.66999999999996</v>
      </c>
    </row>
    <row r="1749" spans="1:7" ht="31.5" x14ac:dyDescent="0.25">
      <c r="A1749" s="66" t="s">
        <v>20</v>
      </c>
      <c r="B1749" s="66"/>
      <c r="C1749" s="19" t="s">
        <v>2</v>
      </c>
      <c r="D1749" s="19" t="s">
        <v>3</v>
      </c>
      <c r="E1749" s="19" t="s">
        <v>4</v>
      </c>
      <c r="F1749" s="19" t="s">
        <v>5</v>
      </c>
      <c r="G1749" s="20" t="s">
        <v>6</v>
      </c>
    </row>
    <row r="1750" spans="1:7" ht="30" x14ac:dyDescent="0.25">
      <c r="A1750" s="37" t="s">
        <v>24</v>
      </c>
      <c r="B1750" s="36" t="s">
        <v>335</v>
      </c>
      <c r="C1750" s="37" t="s">
        <v>8</v>
      </c>
      <c r="D1750" s="37" t="s">
        <v>23</v>
      </c>
      <c r="E1750" s="38">
        <v>1.7688999999999999</v>
      </c>
      <c r="F1750" s="34">
        <v>40.11</v>
      </c>
      <c r="G1750" s="39">
        <f>ROUND((E1750*F1750),2)</f>
        <v>70.95</v>
      </c>
    </row>
    <row r="1751" spans="1:7" ht="30" x14ac:dyDescent="0.25">
      <c r="A1751" s="37" t="s">
        <v>28</v>
      </c>
      <c r="B1751" s="36" t="s">
        <v>70</v>
      </c>
      <c r="C1751" s="37" t="s">
        <v>8</v>
      </c>
      <c r="D1751" s="37" t="s">
        <v>23</v>
      </c>
      <c r="E1751" s="38">
        <v>0.71109999999999995</v>
      </c>
      <c r="F1751" s="34">
        <v>30.74</v>
      </c>
      <c r="G1751" s="39">
        <f>ROUND((E1751*F1751),2)</f>
        <v>21.86</v>
      </c>
    </row>
    <row r="1752" spans="1:7" ht="30.75" customHeight="1" x14ac:dyDescent="0.25">
      <c r="A1752" s="40"/>
      <c r="B1752" s="40"/>
      <c r="C1752" s="40"/>
      <c r="D1752" s="40"/>
      <c r="E1752" s="67" t="s">
        <v>30</v>
      </c>
      <c r="F1752" s="67"/>
      <c r="G1752" s="41">
        <f>ROUND(SUM(G1750:G1751),2)</f>
        <v>92.81</v>
      </c>
    </row>
    <row r="1753" spans="1:7" x14ac:dyDescent="0.25">
      <c r="A1753" s="40"/>
      <c r="B1753" s="40"/>
      <c r="C1753" s="40"/>
      <c r="D1753" s="40"/>
      <c r="E1753" s="86" t="s">
        <v>35</v>
      </c>
      <c r="F1753" s="86"/>
      <c r="G1753" s="33">
        <f>ROUND(G1748+G1752,2)</f>
        <v>720.48</v>
      </c>
    </row>
    <row r="1754" spans="1:7" x14ac:dyDescent="0.25">
      <c r="A1754" s="40"/>
      <c r="B1754" s="40"/>
      <c r="C1754" s="40"/>
      <c r="D1754" s="40"/>
      <c r="E1754" s="91"/>
      <c r="F1754" s="91"/>
      <c r="G1754" s="91"/>
    </row>
    <row r="1755" spans="1:7" x14ac:dyDescent="0.25">
      <c r="A1755" s="64" t="s">
        <v>422</v>
      </c>
      <c r="B1755" s="64"/>
      <c r="C1755" s="64"/>
      <c r="D1755" s="64"/>
      <c r="E1755" s="64"/>
      <c r="F1755" s="64"/>
      <c r="G1755" s="65"/>
    </row>
    <row r="1756" spans="1:7" ht="31.5" x14ac:dyDescent="0.25">
      <c r="A1756" s="66" t="s">
        <v>1</v>
      </c>
      <c r="B1756" s="66"/>
      <c r="C1756" s="19" t="s">
        <v>2</v>
      </c>
      <c r="D1756" s="19" t="s">
        <v>3</v>
      </c>
      <c r="E1756" s="19" t="s">
        <v>4</v>
      </c>
      <c r="F1756" s="19" t="s">
        <v>5</v>
      </c>
      <c r="G1756" s="20" t="s">
        <v>6</v>
      </c>
    </row>
    <row r="1757" spans="1:7" ht="30" x14ac:dyDescent="0.25">
      <c r="A1757" s="37">
        <v>11703</v>
      </c>
      <c r="B1757" s="36" t="s">
        <v>423</v>
      </c>
      <c r="C1757" s="37" t="s">
        <v>8</v>
      </c>
      <c r="D1757" s="37" t="s">
        <v>11</v>
      </c>
      <c r="E1757" s="38">
        <v>1</v>
      </c>
      <c r="F1757" s="34">
        <v>47.19</v>
      </c>
      <c r="G1757" s="39">
        <f>ROUND((E1757*F1757),2)</f>
        <v>47.19</v>
      </c>
    </row>
    <row r="1758" spans="1:7" x14ac:dyDescent="0.25">
      <c r="A1758" s="40"/>
      <c r="B1758" s="40"/>
      <c r="C1758" s="40"/>
      <c r="D1758" s="40"/>
      <c r="E1758" s="67" t="s">
        <v>19</v>
      </c>
      <c r="F1758" s="67"/>
      <c r="G1758" s="41">
        <f>ROUND(SUM(G1757),2)</f>
        <v>47.19</v>
      </c>
    </row>
    <row r="1759" spans="1:7" ht="31.5" x14ac:dyDescent="0.25">
      <c r="A1759" s="66" t="s">
        <v>20</v>
      </c>
      <c r="B1759" s="66"/>
      <c r="C1759" s="19" t="s">
        <v>2</v>
      </c>
      <c r="D1759" s="19" t="s">
        <v>3</v>
      </c>
      <c r="E1759" s="19" t="s">
        <v>4</v>
      </c>
      <c r="F1759" s="19" t="s">
        <v>5</v>
      </c>
      <c r="G1759" s="20" t="s">
        <v>6</v>
      </c>
    </row>
    <row r="1760" spans="1:7" ht="30" x14ac:dyDescent="0.25">
      <c r="A1760" s="37" t="s">
        <v>24</v>
      </c>
      <c r="B1760" s="36" t="s">
        <v>335</v>
      </c>
      <c r="C1760" s="37" t="s">
        <v>8</v>
      </c>
      <c r="D1760" s="37" t="s">
        <v>23</v>
      </c>
      <c r="E1760" s="38">
        <v>0.31619999999999998</v>
      </c>
      <c r="F1760" s="34">
        <v>40.11</v>
      </c>
      <c r="G1760" s="39">
        <f>ROUND((E1760*F1760),2)</f>
        <v>12.68</v>
      </c>
    </row>
    <row r="1761" spans="1:7" ht="30" x14ac:dyDescent="0.25">
      <c r="A1761" s="37" t="s">
        <v>28</v>
      </c>
      <c r="B1761" s="36" t="s">
        <v>70</v>
      </c>
      <c r="C1761" s="37" t="s">
        <v>8</v>
      </c>
      <c r="D1761" s="37" t="s">
        <v>23</v>
      </c>
      <c r="E1761" s="38">
        <v>9.9599999999999994E-2</v>
      </c>
      <c r="F1761" s="34">
        <v>30.74</v>
      </c>
      <c r="G1761" s="39">
        <f>ROUND((E1761*F1761),2)</f>
        <v>3.06</v>
      </c>
    </row>
    <row r="1762" spans="1:7" ht="31.5" customHeight="1" x14ac:dyDescent="0.25">
      <c r="A1762" s="40"/>
      <c r="B1762" s="40"/>
      <c r="C1762" s="40"/>
      <c r="D1762" s="40"/>
      <c r="E1762" s="67" t="s">
        <v>30</v>
      </c>
      <c r="F1762" s="67"/>
      <c r="G1762" s="41">
        <f>ROUND(SUM(G1760:G1761),2)</f>
        <v>15.74</v>
      </c>
    </row>
    <row r="1763" spans="1:7" x14ac:dyDescent="0.25">
      <c r="A1763" s="40"/>
      <c r="B1763" s="40"/>
      <c r="C1763" s="40"/>
      <c r="D1763" s="40"/>
      <c r="E1763" s="86" t="s">
        <v>35</v>
      </c>
      <c r="F1763" s="86"/>
      <c r="G1763" s="33">
        <f>ROUND(G1758+G1762,2)</f>
        <v>62.93</v>
      </c>
    </row>
    <row r="1764" spans="1:7" x14ac:dyDescent="0.25">
      <c r="A1764" s="40"/>
      <c r="B1764" s="40"/>
      <c r="C1764" s="40"/>
      <c r="D1764" s="40"/>
      <c r="E1764" s="91"/>
      <c r="F1764" s="91"/>
      <c r="G1764" s="91"/>
    </row>
    <row r="1765" spans="1:7" x14ac:dyDescent="0.25">
      <c r="A1765" s="64" t="s">
        <v>424</v>
      </c>
      <c r="B1765" s="64"/>
      <c r="C1765" s="64"/>
      <c r="D1765" s="64"/>
      <c r="E1765" s="64"/>
      <c r="F1765" s="64"/>
      <c r="G1765" s="65"/>
    </row>
    <row r="1766" spans="1:7" ht="31.5" x14ac:dyDescent="0.25">
      <c r="A1766" s="66" t="s">
        <v>1</v>
      </c>
      <c r="B1766" s="66"/>
      <c r="C1766" s="19" t="s">
        <v>2</v>
      </c>
      <c r="D1766" s="19" t="s">
        <v>3</v>
      </c>
      <c r="E1766" s="19" t="s">
        <v>4</v>
      </c>
      <c r="F1766" s="19" t="s">
        <v>5</v>
      </c>
      <c r="G1766" s="20" t="s">
        <v>6</v>
      </c>
    </row>
    <row r="1767" spans="1:7" ht="30" x14ac:dyDescent="0.25">
      <c r="A1767" s="37">
        <v>37400</v>
      </c>
      <c r="B1767" s="36" t="s">
        <v>425</v>
      </c>
      <c r="C1767" s="37" t="s">
        <v>8</v>
      </c>
      <c r="D1767" s="37" t="s">
        <v>11</v>
      </c>
      <c r="E1767" s="38">
        <v>1</v>
      </c>
      <c r="F1767" s="34">
        <v>60.13</v>
      </c>
      <c r="G1767" s="39">
        <f>ROUND((E1767*F1767),2)</f>
        <v>60.13</v>
      </c>
    </row>
    <row r="1768" spans="1:7" x14ac:dyDescent="0.25">
      <c r="A1768" s="40"/>
      <c r="B1768" s="40"/>
      <c r="C1768" s="40"/>
      <c r="D1768" s="40"/>
      <c r="E1768" s="67" t="s">
        <v>19</v>
      </c>
      <c r="F1768" s="67"/>
      <c r="G1768" s="41">
        <f>ROUND(SUM(G1767),2)</f>
        <v>60.13</v>
      </c>
    </row>
    <row r="1769" spans="1:7" x14ac:dyDescent="0.25">
      <c r="A1769" s="40"/>
      <c r="B1769" s="40"/>
      <c r="C1769" s="40"/>
      <c r="D1769" s="40"/>
      <c r="E1769" s="86" t="s">
        <v>35</v>
      </c>
      <c r="F1769" s="86"/>
      <c r="G1769" s="33">
        <f>ROUND(G1768,2)</f>
        <v>60.13</v>
      </c>
    </row>
    <row r="1770" spans="1:7" x14ac:dyDescent="0.25">
      <c r="A1770" s="40"/>
      <c r="B1770" s="40"/>
      <c r="C1770" s="40"/>
      <c r="D1770" s="40"/>
      <c r="E1770" s="91"/>
      <c r="F1770" s="91"/>
      <c r="G1770" s="91"/>
    </row>
    <row r="1771" spans="1:7" x14ac:dyDescent="0.25">
      <c r="A1771" s="64" t="s">
        <v>426</v>
      </c>
      <c r="B1771" s="64"/>
      <c r="C1771" s="64"/>
      <c r="D1771" s="64"/>
      <c r="E1771" s="64"/>
      <c r="F1771" s="64"/>
      <c r="G1771" s="65"/>
    </row>
    <row r="1772" spans="1:7" ht="31.5" x14ac:dyDescent="0.25">
      <c r="A1772" s="66" t="s">
        <v>1</v>
      </c>
      <c r="B1772" s="66"/>
      <c r="C1772" s="19" t="s">
        <v>2</v>
      </c>
      <c r="D1772" s="19" t="s">
        <v>3</v>
      </c>
      <c r="E1772" s="19" t="s">
        <v>4</v>
      </c>
      <c r="F1772" s="19" t="s">
        <v>5</v>
      </c>
      <c r="G1772" s="20" t="s">
        <v>6</v>
      </c>
    </row>
    <row r="1773" spans="1:7" ht="45" x14ac:dyDescent="0.25">
      <c r="A1773" s="37">
        <v>38189</v>
      </c>
      <c r="B1773" s="36" t="s">
        <v>427</v>
      </c>
      <c r="C1773" s="37" t="s">
        <v>8</v>
      </c>
      <c r="D1773" s="37" t="s">
        <v>11</v>
      </c>
      <c r="E1773" s="38">
        <v>1</v>
      </c>
      <c r="F1773" s="34">
        <v>150.80000000000001</v>
      </c>
      <c r="G1773" s="39">
        <f>ROUND((E1773*F1773),2)</f>
        <v>150.80000000000001</v>
      </c>
    </row>
    <row r="1774" spans="1:7" ht="30" x14ac:dyDescent="0.25">
      <c r="A1774" s="37">
        <v>3146</v>
      </c>
      <c r="B1774" s="36" t="s">
        <v>400</v>
      </c>
      <c r="C1774" s="37" t="s">
        <v>8</v>
      </c>
      <c r="D1774" s="37" t="s">
        <v>11</v>
      </c>
      <c r="E1774" s="38">
        <v>1</v>
      </c>
      <c r="F1774" s="34">
        <v>2.6</v>
      </c>
      <c r="G1774" s="39">
        <f>ROUND((E1774*F1774),2)</f>
        <v>2.6</v>
      </c>
    </row>
    <row r="1775" spans="1:7" x14ac:dyDescent="0.25">
      <c r="A1775" s="40"/>
      <c r="B1775" s="40"/>
      <c r="C1775" s="40"/>
      <c r="D1775" s="40"/>
      <c r="E1775" s="67" t="s">
        <v>19</v>
      </c>
      <c r="F1775" s="67"/>
      <c r="G1775" s="41">
        <f>ROUND(SUM(G1773:G1774),2)</f>
        <v>153.4</v>
      </c>
    </row>
    <row r="1776" spans="1:7" ht="31.5" x14ac:dyDescent="0.25">
      <c r="A1776" s="66" t="s">
        <v>20</v>
      </c>
      <c r="B1776" s="66"/>
      <c r="C1776" s="19" t="s">
        <v>2</v>
      </c>
      <c r="D1776" s="19" t="s">
        <v>3</v>
      </c>
      <c r="E1776" s="19" t="s">
        <v>4</v>
      </c>
      <c r="F1776" s="19" t="s">
        <v>5</v>
      </c>
      <c r="G1776" s="20" t="s">
        <v>6</v>
      </c>
    </row>
    <row r="1777" spans="1:7" ht="30" x14ac:dyDescent="0.25">
      <c r="A1777" s="37" t="s">
        <v>24</v>
      </c>
      <c r="B1777" s="36" t="s">
        <v>335</v>
      </c>
      <c r="C1777" s="37" t="s">
        <v>8</v>
      </c>
      <c r="D1777" s="37" t="s">
        <v>23</v>
      </c>
      <c r="E1777" s="38">
        <v>0.5</v>
      </c>
      <c r="F1777" s="34">
        <v>40.11</v>
      </c>
      <c r="G1777" s="39">
        <f>ROUND((E1777*F1777),2)</f>
        <v>20.059999999999999</v>
      </c>
    </row>
    <row r="1778" spans="1:7" ht="33" customHeight="1" x14ac:dyDescent="0.25">
      <c r="A1778" s="40"/>
      <c r="B1778" s="40"/>
      <c r="C1778" s="40"/>
      <c r="D1778" s="40"/>
      <c r="E1778" s="67" t="s">
        <v>30</v>
      </c>
      <c r="F1778" s="67"/>
      <c r="G1778" s="41">
        <f>ROUND(SUM(G1777),2)</f>
        <v>20.059999999999999</v>
      </c>
    </row>
    <row r="1779" spans="1:7" x14ac:dyDescent="0.25">
      <c r="A1779" s="40"/>
      <c r="B1779" s="40"/>
      <c r="C1779" s="40"/>
      <c r="D1779" s="40"/>
      <c r="E1779" s="86" t="s">
        <v>35</v>
      </c>
      <c r="F1779" s="86"/>
      <c r="G1779" s="33">
        <f>ROUND(G1775+G1778,2)</f>
        <v>173.46</v>
      </c>
    </row>
    <row r="1780" spans="1:7" x14ac:dyDescent="0.25">
      <c r="A1780" s="40"/>
      <c r="B1780" s="40"/>
      <c r="C1780" s="40"/>
      <c r="D1780" s="40"/>
      <c r="E1780" s="91"/>
      <c r="F1780" s="91"/>
      <c r="G1780" s="91"/>
    </row>
    <row r="1781" spans="1:7" x14ac:dyDescent="0.25">
      <c r="A1781" s="64" t="s">
        <v>428</v>
      </c>
      <c r="B1781" s="64"/>
      <c r="C1781" s="64"/>
      <c r="D1781" s="64"/>
      <c r="E1781" s="64"/>
      <c r="F1781" s="64"/>
      <c r="G1781" s="65"/>
    </row>
    <row r="1782" spans="1:7" ht="31.5" x14ac:dyDescent="0.25">
      <c r="A1782" s="66" t="s">
        <v>1</v>
      </c>
      <c r="B1782" s="66"/>
      <c r="C1782" s="19" t="s">
        <v>2</v>
      </c>
      <c r="D1782" s="19" t="s">
        <v>3</v>
      </c>
      <c r="E1782" s="19" t="s">
        <v>4</v>
      </c>
      <c r="F1782" s="19" t="s">
        <v>5</v>
      </c>
      <c r="G1782" s="20" t="s">
        <v>6</v>
      </c>
    </row>
    <row r="1783" spans="1:7" ht="30" x14ac:dyDescent="0.25">
      <c r="A1783" s="37">
        <v>11777</v>
      </c>
      <c r="B1783" s="36" t="s">
        <v>429</v>
      </c>
      <c r="C1783" s="37" t="s">
        <v>8</v>
      </c>
      <c r="D1783" s="37" t="s">
        <v>11</v>
      </c>
      <c r="E1783" s="38">
        <v>1</v>
      </c>
      <c r="F1783" s="34">
        <v>216.62</v>
      </c>
      <c r="G1783" s="39">
        <f>ROUND((E1783*F1783),2)</f>
        <v>216.62</v>
      </c>
    </row>
    <row r="1784" spans="1:7" x14ac:dyDescent="0.25">
      <c r="A1784" s="40"/>
      <c r="B1784" s="40"/>
      <c r="C1784" s="40"/>
      <c r="D1784" s="40"/>
      <c r="E1784" s="67" t="s">
        <v>19</v>
      </c>
      <c r="F1784" s="67"/>
      <c r="G1784" s="41">
        <f>ROUND(SUM(G1783),2)</f>
        <v>216.62</v>
      </c>
    </row>
    <row r="1785" spans="1:7" ht="31.5" x14ac:dyDescent="0.25">
      <c r="A1785" s="66" t="s">
        <v>20</v>
      </c>
      <c r="B1785" s="66"/>
      <c r="C1785" s="19" t="s">
        <v>2</v>
      </c>
      <c r="D1785" s="19" t="s">
        <v>3</v>
      </c>
      <c r="E1785" s="19" t="s">
        <v>4</v>
      </c>
      <c r="F1785" s="19" t="s">
        <v>5</v>
      </c>
      <c r="G1785" s="20" t="s">
        <v>6</v>
      </c>
    </row>
    <row r="1786" spans="1:7" ht="30" x14ac:dyDescent="0.25">
      <c r="A1786" s="37" t="s">
        <v>353</v>
      </c>
      <c r="B1786" s="36" t="s">
        <v>354</v>
      </c>
      <c r="C1786" s="37" t="s">
        <v>8</v>
      </c>
      <c r="D1786" s="37" t="s">
        <v>23</v>
      </c>
      <c r="E1786" s="38">
        <v>0.5</v>
      </c>
      <c r="F1786" s="34">
        <v>33.729999999999997</v>
      </c>
      <c r="G1786" s="39">
        <f>ROUND((E1786*F1786),2)</f>
        <v>16.87</v>
      </c>
    </row>
    <row r="1787" spans="1:7" ht="30" x14ac:dyDescent="0.25">
      <c r="A1787" s="37" t="s">
        <v>345</v>
      </c>
      <c r="B1787" s="36" t="s">
        <v>346</v>
      </c>
      <c r="C1787" s="37" t="s">
        <v>8</v>
      </c>
      <c r="D1787" s="37" t="s">
        <v>23</v>
      </c>
      <c r="E1787" s="38">
        <v>0.5</v>
      </c>
      <c r="F1787" s="34">
        <v>44.18</v>
      </c>
      <c r="G1787" s="39">
        <f>ROUND((E1787*F1787),2)</f>
        <v>22.09</v>
      </c>
    </row>
    <row r="1788" spans="1:7" ht="31.5" customHeight="1" x14ac:dyDescent="0.25">
      <c r="A1788" s="40"/>
      <c r="B1788" s="40"/>
      <c r="C1788" s="40"/>
      <c r="D1788" s="40"/>
      <c r="E1788" s="67" t="s">
        <v>30</v>
      </c>
      <c r="F1788" s="67"/>
      <c r="G1788" s="41">
        <f>ROUND(SUM(G1786:G1787),2)</f>
        <v>38.96</v>
      </c>
    </row>
    <row r="1789" spans="1:7" x14ac:dyDescent="0.25">
      <c r="A1789" s="40"/>
      <c r="B1789" s="40"/>
      <c r="C1789" s="40"/>
      <c r="D1789" s="40"/>
      <c r="E1789" s="86" t="s">
        <v>35</v>
      </c>
      <c r="F1789" s="86"/>
      <c r="G1789" s="33">
        <f>ROUND(G1784+G1788,2)</f>
        <v>255.58</v>
      </c>
    </row>
    <row r="1790" spans="1:7" x14ac:dyDescent="0.25">
      <c r="A1790" s="40"/>
      <c r="B1790" s="40"/>
      <c r="C1790" s="40"/>
      <c r="D1790" s="40"/>
      <c r="E1790" s="91"/>
      <c r="F1790" s="91"/>
      <c r="G1790" s="91"/>
    </row>
    <row r="1791" spans="1:7" x14ac:dyDescent="0.25">
      <c r="A1791" s="64" t="s">
        <v>430</v>
      </c>
      <c r="B1791" s="64"/>
      <c r="C1791" s="64"/>
      <c r="D1791" s="64"/>
      <c r="E1791" s="64"/>
      <c r="F1791" s="64"/>
      <c r="G1791" s="65"/>
    </row>
    <row r="1792" spans="1:7" ht="31.5" x14ac:dyDescent="0.25">
      <c r="A1792" s="66" t="s">
        <v>1</v>
      </c>
      <c r="B1792" s="66"/>
      <c r="C1792" s="19" t="s">
        <v>2</v>
      </c>
      <c r="D1792" s="19" t="s">
        <v>3</v>
      </c>
      <c r="E1792" s="19" t="s">
        <v>4</v>
      </c>
      <c r="F1792" s="19" t="s">
        <v>5</v>
      </c>
      <c r="G1792" s="20" t="s">
        <v>6</v>
      </c>
    </row>
    <row r="1793" spans="1:7" ht="30" x14ac:dyDescent="0.25">
      <c r="A1793" s="37">
        <v>3146</v>
      </c>
      <c r="B1793" s="36" t="s">
        <v>400</v>
      </c>
      <c r="C1793" s="37" t="s">
        <v>8</v>
      </c>
      <c r="D1793" s="37" t="s">
        <v>11</v>
      </c>
      <c r="E1793" s="38">
        <v>2.1000000000000001E-2</v>
      </c>
      <c r="F1793" s="34">
        <v>2.6</v>
      </c>
      <c r="G1793" s="39">
        <f>ROUND((E1793*F1793),2)</f>
        <v>0.05</v>
      </c>
    </row>
    <row r="1794" spans="1:7" ht="30" x14ac:dyDescent="0.25">
      <c r="A1794" s="37">
        <v>36791</v>
      </c>
      <c r="B1794" s="36" t="s">
        <v>431</v>
      </c>
      <c r="C1794" s="37" t="s">
        <v>8</v>
      </c>
      <c r="D1794" s="37" t="s">
        <v>11</v>
      </c>
      <c r="E1794" s="38">
        <v>1</v>
      </c>
      <c r="F1794" s="34">
        <v>122.07</v>
      </c>
      <c r="G1794" s="39">
        <f>ROUND((E1794*F1794),2)</f>
        <v>122.07</v>
      </c>
    </row>
    <row r="1795" spans="1:7" x14ac:dyDescent="0.25">
      <c r="A1795" s="40"/>
      <c r="B1795" s="40"/>
      <c r="C1795" s="40"/>
      <c r="D1795" s="40"/>
      <c r="E1795" s="67" t="s">
        <v>19</v>
      </c>
      <c r="F1795" s="67"/>
      <c r="G1795" s="41">
        <f>ROUND(SUM(G1793:G1794),2)</f>
        <v>122.12</v>
      </c>
    </row>
    <row r="1796" spans="1:7" ht="31.5" x14ac:dyDescent="0.25">
      <c r="A1796" s="66" t="s">
        <v>20</v>
      </c>
      <c r="B1796" s="66"/>
      <c r="C1796" s="19" t="s">
        <v>2</v>
      </c>
      <c r="D1796" s="19" t="s">
        <v>3</v>
      </c>
      <c r="E1796" s="19" t="s">
        <v>4</v>
      </c>
      <c r="F1796" s="19" t="s">
        <v>5</v>
      </c>
      <c r="G1796" s="20" t="s">
        <v>6</v>
      </c>
    </row>
    <row r="1797" spans="1:7" ht="30" x14ac:dyDescent="0.25">
      <c r="A1797" s="37" t="s">
        <v>24</v>
      </c>
      <c r="B1797" s="36" t="s">
        <v>335</v>
      </c>
      <c r="C1797" s="37" t="s">
        <v>8</v>
      </c>
      <c r="D1797" s="37" t="s">
        <v>23</v>
      </c>
      <c r="E1797" s="38">
        <v>9.6000000000000002E-2</v>
      </c>
      <c r="F1797" s="34">
        <v>40.11</v>
      </c>
      <c r="G1797" s="39">
        <f>ROUND((E1797*F1797),2)</f>
        <v>3.85</v>
      </c>
    </row>
    <row r="1798" spans="1:7" ht="30" x14ac:dyDescent="0.25">
      <c r="A1798" s="37" t="s">
        <v>28</v>
      </c>
      <c r="B1798" s="36" t="s">
        <v>70</v>
      </c>
      <c r="C1798" s="37" t="s">
        <v>8</v>
      </c>
      <c r="D1798" s="37" t="s">
        <v>23</v>
      </c>
      <c r="E1798" s="38">
        <v>3.0300000000000001E-2</v>
      </c>
      <c r="F1798" s="34">
        <v>30.74</v>
      </c>
      <c r="G1798" s="39">
        <f>ROUND((E1798*F1798),2)</f>
        <v>0.93</v>
      </c>
    </row>
    <row r="1799" spans="1:7" ht="31.5" customHeight="1" x14ac:dyDescent="0.25">
      <c r="A1799" s="40"/>
      <c r="B1799" s="40"/>
      <c r="C1799" s="40"/>
      <c r="D1799" s="40"/>
      <c r="E1799" s="67" t="s">
        <v>30</v>
      </c>
      <c r="F1799" s="67"/>
      <c r="G1799" s="41">
        <f>ROUND(SUM(G1797:G1798),2)</f>
        <v>4.78</v>
      </c>
    </row>
    <row r="1800" spans="1:7" x14ac:dyDescent="0.25">
      <c r="A1800" s="40"/>
      <c r="B1800" s="40"/>
      <c r="C1800" s="40"/>
      <c r="D1800" s="40"/>
      <c r="E1800" s="86" t="s">
        <v>35</v>
      </c>
      <c r="F1800" s="86"/>
      <c r="G1800" s="33">
        <f>ROUND(G1795+G1799,2)</f>
        <v>126.9</v>
      </c>
    </row>
    <row r="1801" spans="1:7" x14ac:dyDescent="0.25">
      <c r="A1801" s="40"/>
      <c r="B1801" s="40"/>
      <c r="C1801" s="40"/>
      <c r="D1801" s="40"/>
      <c r="E1801" s="96"/>
      <c r="F1801" s="96"/>
      <c r="G1801" s="97"/>
    </row>
    <row r="1802" spans="1:7" x14ac:dyDescent="0.25">
      <c r="A1802" s="40"/>
      <c r="B1802" s="40"/>
      <c r="C1802" s="40"/>
      <c r="D1802" s="40"/>
      <c r="E1802" s="96"/>
      <c r="F1802" s="96"/>
      <c r="G1802" s="97"/>
    </row>
    <row r="1803" spans="1:7" x14ac:dyDescent="0.25">
      <c r="A1803" s="40"/>
      <c r="B1803" s="40"/>
      <c r="C1803" s="40"/>
      <c r="D1803" s="40"/>
      <c r="E1803" s="91"/>
      <c r="F1803" s="91"/>
      <c r="G1803" s="91"/>
    </row>
    <row r="1804" spans="1:7" x14ac:dyDescent="0.25">
      <c r="A1804" s="64" t="s">
        <v>432</v>
      </c>
      <c r="B1804" s="64"/>
      <c r="C1804" s="64"/>
      <c r="D1804" s="64"/>
      <c r="E1804" s="64"/>
      <c r="F1804" s="64"/>
      <c r="G1804" s="65"/>
    </row>
    <row r="1805" spans="1:7" ht="31.5" x14ac:dyDescent="0.25">
      <c r="A1805" s="66" t="s">
        <v>1</v>
      </c>
      <c r="B1805" s="66"/>
      <c r="C1805" s="19" t="s">
        <v>2</v>
      </c>
      <c r="D1805" s="19" t="s">
        <v>3</v>
      </c>
      <c r="E1805" s="19" t="s">
        <v>4</v>
      </c>
      <c r="F1805" s="19" t="s">
        <v>5</v>
      </c>
      <c r="G1805" s="20" t="s">
        <v>6</v>
      </c>
    </row>
    <row r="1806" spans="1:7" ht="30" x14ac:dyDescent="0.25">
      <c r="A1806" s="37">
        <v>3146</v>
      </c>
      <c r="B1806" s="36" t="s">
        <v>400</v>
      </c>
      <c r="C1806" s="37" t="s">
        <v>8</v>
      </c>
      <c r="D1806" s="37" t="s">
        <v>11</v>
      </c>
      <c r="E1806" s="38">
        <v>2.1000000000000001E-2</v>
      </c>
      <c r="F1806" s="34">
        <v>2.6</v>
      </c>
      <c r="G1806" s="39">
        <f>ROUND((E1806*F1806),2)</f>
        <v>0.05</v>
      </c>
    </row>
    <row r="1807" spans="1:7" ht="45" x14ac:dyDescent="0.25">
      <c r="A1807" s="37">
        <v>11773</v>
      </c>
      <c r="B1807" s="36" t="s">
        <v>433</v>
      </c>
      <c r="C1807" s="37" t="s">
        <v>8</v>
      </c>
      <c r="D1807" s="37" t="s">
        <v>11</v>
      </c>
      <c r="E1807" s="38">
        <v>1</v>
      </c>
      <c r="F1807" s="34">
        <v>108.15</v>
      </c>
      <c r="G1807" s="39">
        <f>ROUND((E1807*F1807),2)</f>
        <v>108.15</v>
      </c>
    </row>
    <row r="1808" spans="1:7" x14ac:dyDescent="0.25">
      <c r="A1808" s="40"/>
      <c r="B1808" s="40"/>
      <c r="C1808" s="40"/>
      <c r="D1808" s="40"/>
      <c r="E1808" s="67" t="s">
        <v>19</v>
      </c>
      <c r="F1808" s="67"/>
      <c r="G1808" s="41">
        <f>ROUND(SUM(G1806:G1807),2)</f>
        <v>108.2</v>
      </c>
    </row>
    <row r="1809" spans="1:7" ht="31.5" x14ac:dyDescent="0.25">
      <c r="A1809" s="66" t="s">
        <v>20</v>
      </c>
      <c r="B1809" s="66"/>
      <c r="C1809" s="19" t="s">
        <v>2</v>
      </c>
      <c r="D1809" s="19" t="s">
        <v>3</v>
      </c>
      <c r="E1809" s="19" t="s">
        <v>4</v>
      </c>
      <c r="F1809" s="19" t="s">
        <v>5</v>
      </c>
      <c r="G1809" s="20" t="s">
        <v>6</v>
      </c>
    </row>
    <row r="1810" spans="1:7" ht="30" x14ac:dyDescent="0.25">
      <c r="A1810" s="37" t="s">
        <v>24</v>
      </c>
      <c r="B1810" s="36" t="s">
        <v>335</v>
      </c>
      <c r="C1810" s="37" t="s">
        <v>8</v>
      </c>
      <c r="D1810" s="37" t="s">
        <v>23</v>
      </c>
      <c r="E1810" s="38">
        <v>0.1164</v>
      </c>
      <c r="F1810" s="34">
        <v>40.11</v>
      </c>
      <c r="G1810" s="39">
        <f>ROUND((E1810*F1810),2)</f>
        <v>4.67</v>
      </c>
    </row>
    <row r="1811" spans="1:7" ht="30" x14ac:dyDescent="0.25">
      <c r="A1811" s="37" t="s">
        <v>28</v>
      </c>
      <c r="B1811" s="36" t="s">
        <v>70</v>
      </c>
      <c r="C1811" s="37" t="s">
        <v>8</v>
      </c>
      <c r="D1811" s="37" t="s">
        <v>23</v>
      </c>
      <c r="E1811" s="38">
        <v>3.6700000000000003E-2</v>
      </c>
      <c r="F1811" s="34">
        <v>30.74</v>
      </c>
      <c r="G1811" s="39">
        <f>ROUND((E1811*F1811),2)</f>
        <v>1.1299999999999999</v>
      </c>
    </row>
    <row r="1812" spans="1:7" ht="31.5" customHeight="1" x14ac:dyDescent="0.25">
      <c r="A1812" s="40"/>
      <c r="B1812" s="40"/>
      <c r="C1812" s="40"/>
      <c r="D1812" s="40"/>
      <c r="E1812" s="67" t="s">
        <v>30</v>
      </c>
      <c r="F1812" s="67"/>
      <c r="G1812" s="41">
        <f>ROUND(SUM(G1810:G1811),2)</f>
        <v>5.8</v>
      </c>
    </row>
    <row r="1813" spans="1:7" x14ac:dyDescent="0.25">
      <c r="A1813" s="40"/>
      <c r="B1813" s="40"/>
      <c r="C1813" s="40"/>
      <c r="D1813" s="40"/>
      <c r="E1813" s="86" t="s">
        <v>35</v>
      </c>
      <c r="F1813" s="86"/>
      <c r="G1813" s="33">
        <f>ROUND(G1808+G1812,2)</f>
        <v>114</v>
      </c>
    </row>
    <row r="1814" spans="1:7" x14ac:dyDescent="0.25">
      <c r="A1814" s="40"/>
      <c r="B1814" s="40"/>
      <c r="C1814" s="40"/>
      <c r="D1814" s="40"/>
      <c r="E1814" s="91"/>
      <c r="F1814" s="91"/>
      <c r="G1814" s="91"/>
    </row>
    <row r="1815" spans="1:7" x14ac:dyDescent="0.25">
      <c r="A1815" s="64" t="s">
        <v>434</v>
      </c>
      <c r="B1815" s="64"/>
      <c r="C1815" s="64"/>
      <c r="D1815" s="64"/>
      <c r="E1815" s="64"/>
      <c r="F1815" s="64"/>
      <c r="G1815" s="65"/>
    </row>
    <row r="1816" spans="1:7" ht="31.5" x14ac:dyDescent="0.25">
      <c r="A1816" s="66" t="s">
        <v>1</v>
      </c>
      <c r="B1816" s="66"/>
      <c r="C1816" s="19" t="s">
        <v>2</v>
      </c>
      <c r="D1816" s="19" t="s">
        <v>3</v>
      </c>
      <c r="E1816" s="19" t="s">
        <v>4</v>
      </c>
      <c r="F1816" s="19" t="s">
        <v>5</v>
      </c>
      <c r="G1816" s="20" t="s">
        <v>6</v>
      </c>
    </row>
    <row r="1817" spans="1:7" ht="30" x14ac:dyDescent="0.25">
      <c r="A1817" s="37">
        <v>3146</v>
      </c>
      <c r="B1817" s="36" t="s">
        <v>400</v>
      </c>
      <c r="C1817" s="37" t="s">
        <v>8</v>
      </c>
      <c r="D1817" s="37" t="s">
        <v>11</v>
      </c>
      <c r="E1817" s="38">
        <v>2.1000000000000001E-2</v>
      </c>
      <c r="F1817" s="34">
        <v>2.6</v>
      </c>
      <c r="G1817" s="39">
        <f>ROUND((E1817*F1817),2)</f>
        <v>0.05</v>
      </c>
    </row>
    <row r="1818" spans="1:7" ht="30" x14ac:dyDescent="0.25">
      <c r="A1818" s="37">
        <v>36791</v>
      </c>
      <c r="B1818" s="36" t="s">
        <v>431</v>
      </c>
      <c r="C1818" s="37" t="s">
        <v>8</v>
      </c>
      <c r="D1818" s="37" t="s">
        <v>11</v>
      </c>
      <c r="E1818" s="38">
        <v>1</v>
      </c>
      <c r="F1818" s="34">
        <v>122.07</v>
      </c>
      <c r="G1818" s="39">
        <f>ROUND((E1818*F1818),2)</f>
        <v>122.07</v>
      </c>
    </row>
    <row r="1819" spans="1:7" x14ac:dyDescent="0.25">
      <c r="A1819" s="40"/>
      <c r="B1819" s="40"/>
      <c r="C1819" s="40"/>
      <c r="D1819" s="40"/>
      <c r="E1819" s="67" t="s">
        <v>19</v>
      </c>
      <c r="F1819" s="67"/>
      <c r="G1819" s="41">
        <f>ROUND(SUM(G1817:G1818),2)</f>
        <v>122.12</v>
      </c>
    </row>
    <row r="1820" spans="1:7" ht="31.5" x14ac:dyDescent="0.25">
      <c r="A1820" s="66" t="s">
        <v>20</v>
      </c>
      <c r="B1820" s="66"/>
      <c r="C1820" s="19" t="s">
        <v>2</v>
      </c>
      <c r="D1820" s="19" t="s">
        <v>3</v>
      </c>
      <c r="E1820" s="19" t="s">
        <v>4</v>
      </c>
      <c r="F1820" s="19" t="s">
        <v>5</v>
      </c>
      <c r="G1820" s="20" t="s">
        <v>6</v>
      </c>
    </row>
    <row r="1821" spans="1:7" ht="30" x14ac:dyDescent="0.25">
      <c r="A1821" s="37" t="s">
        <v>24</v>
      </c>
      <c r="B1821" s="36" t="s">
        <v>335</v>
      </c>
      <c r="C1821" s="37" t="s">
        <v>8</v>
      </c>
      <c r="D1821" s="37" t="s">
        <v>23</v>
      </c>
      <c r="E1821" s="38">
        <v>9.6000000000000002E-2</v>
      </c>
      <c r="F1821" s="34">
        <v>40.11</v>
      </c>
      <c r="G1821" s="39">
        <f>ROUND((E1821*F1821),2)</f>
        <v>3.85</v>
      </c>
    </row>
    <row r="1822" spans="1:7" ht="30" x14ac:dyDescent="0.25">
      <c r="A1822" s="37" t="s">
        <v>28</v>
      </c>
      <c r="B1822" s="36" t="s">
        <v>70</v>
      </c>
      <c r="C1822" s="37" t="s">
        <v>8</v>
      </c>
      <c r="D1822" s="37" t="s">
        <v>23</v>
      </c>
      <c r="E1822" s="38">
        <v>3.0300000000000001E-2</v>
      </c>
      <c r="F1822" s="34">
        <v>30.74</v>
      </c>
      <c r="G1822" s="39">
        <f>ROUND((E1822*F1822),2)</f>
        <v>0.93</v>
      </c>
    </row>
    <row r="1823" spans="1:7" ht="31.5" customHeight="1" x14ac:dyDescent="0.25">
      <c r="A1823" s="40"/>
      <c r="B1823" s="40"/>
      <c r="C1823" s="40"/>
      <c r="D1823" s="40"/>
      <c r="E1823" s="67" t="s">
        <v>30</v>
      </c>
      <c r="F1823" s="67"/>
      <c r="G1823" s="41">
        <f>ROUND(SUM(G1821:G1822),2)</f>
        <v>4.78</v>
      </c>
    </row>
    <row r="1824" spans="1:7" x14ac:dyDescent="0.25">
      <c r="A1824" s="40"/>
      <c r="B1824" s="40"/>
      <c r="C1824" s="40"/>
      <c r="D1824" s="40"/>
      <c r="E1824" s="86" t="s">
        <v>35</v>
      </c>
      <c r="F1824" s="86"/>
      <c r="G1824" s="33">
        <f>ROUND(G1819+G1823,2)</f>
        <v>126.9</v>
      </c>
    </row>
    <row r="1825" spans="1:7" x14ac:dyDescent="0.25">
      <c r="A1825" s="40"/>
      <c r="B1825" s="40"/>
      <c r="C1825" s="40"/>
      <c r="D1825" s="40"/>
      <c r="E1825" s="91"/>
      <c r="F1825" s="91"/>
      <c r="G1825" s="91"/>
    </row>
    <row r="1826" spans="1:7" x14ac:dyDescent="0.25">
      <c r="A1826" s="64" t="s">
        <v>435</v>
      </c>
      <c r="B1826" s="64"/>
      <c r="C1826" s="64"/>
      <c r="D1826" s="64"/>
      <c r="E1826" s="64"/>
      <c r="F1826" s="64"/>
      <c r="G1826" s="65"/>
    </row>
    <row r="1827" spans="1:7" ht="31.5" x14ac:dyDescent="0.25">
      <c r="A1827" s="66" t="s">
        <v>1</v>
      </c>
      <c r="B1827" s="66"/>
      <c r="C1827" s="19" t="s">
        <v>2</v>
      </c>
      <c r="D1827" s="19" t="s">
        <v>3</v>
      </c>
      <c r="E1827" s="19" t="s">
        <v>4</v>
      </c>
      <c r="F1827" s="19" t="s">
        <v>5</v>
      </c>
      <c r="G1827" s="20" t="s">
        <v>6</v>
      </c>
    </row>
    <row r="1828" spans="1:7" ht="30" x14ac:dyDescent="0.25">
      <c r="A1828" s="37">
        <v>3146</v>
      </c>
      <c r="B1828" s="36" t="s">
        <v>400</v>
      </c>
      <c r="C1828" s="37" t="s">
        <v>8</v>
      </c>
      <c r="D1828" s="37" t="s">
        <v>11</v>
      </c>
      <c r="E1828" s="38">
        <v>4.2000000000000003E-2</v>
      </c>
      <c r="F1828" s="34">
        <v>2.6</v>
      </c>
      <c r="G1828" s="39">
        <f>ROUND((E1828*F1828),2)</f>
        <v>0.11</v>
      </c>
    </row>
    <row r="1829" spans="1:7" ht="45" x14ac:dyDescent="0.25">
      <c r="A1829" s="37">
        <v>44045</v>
      </c>
      <c r="B1829" s="36" t="s">
        <v>436</v>
      </c>
      <c r="C1829" s="37" t="s">
        <v>8</v>
      </c>
      <c r="D1829" s="37" t="s">
        <v>11</v>
      </c>
      <c r="E1829" s="38">
        <v>1</v>
      </c>
      <c r="F1829" s="34">
        <v>286.41000000000003</v>
      </c>
      <c r="G1829" s="39">
        <f>ROUND((E1829*F1829),2)</f>
        <v>286.41000000000003</v>
      </c>
    </row>
    <row r="1830" spans="1:7" x14ac:dyDescent="0.25">
      <c r="A1830" s="40"/>
      <c r="B1830" s="40"/>
      <c r="C1830" s="40"/>
      <c r="D1830" s="40"/>
      <c r="E1830" s="67" t="s">
        <v>19</v>
      </c>
      <c r="F1830" s="67"/>
      <c r="G1830" s="41">
        <f>ROUND(SUM(G1828:G1829),2)</f>
        <v>286.52</v>
      </c>
    </row>
    <row r="1831" spans="1:7" ht="31.5" x14ac:dyDescent="0.25">
      <c r="A1831" s="66" t="s">
        <v>20</v>
      </c>
      <c r="B1831" s="66"/>
      <c r="C1831" s="19" t="s">
        <v>2</v>
      </c>
      <c r="D1831" s="19" t="s">
        <v>3</v>
      </c>
      <c r="E1831" s="19" t="s">
        <v>4</v>
      </c>
      <c r="F1831" s="19" t="s">
        <v>5</v>
      </c>
      <c r="G1831" s="20" t="s">
        <v>6</v>
      </c>
    </row>
    <row r="1832" spans="1:7" ht="30" x14ac:dyDescent="0.25">
      <c r="A1832" s="37" t="s">
        <v>24</v>
      </c>
      <c r="B1832" s="36" t="s">
        <v>335</v>
      </c>
      <c r="C1832" s="37" t="s">
        <v>8</v>
      </c>
      <c r="D1832" s="37" t="s">
        <v>23</v>
      </c>
      <c r="E1832" s="38">
        <v>0.46300000000000002</v>
      </c>
      <c r="F1832" s="34">
        <v>40.11</v>
      </c>
      <c r="G1832" s="39">
        <f>ROUND((E1832*F1832),2)</f>
        <v>18.57</v>
      </c>
    </row>
    <row r="1833" spans="1:7" ht="30" x14ac:dyDescent="0.25">
      <c r="A1833" s="37" t="s">
        <v>28</v>
      </c>
      <c r="B1833" s="36" t="s">
        <v>70</v>
      </c>
      <c r="C1833" s="37" t="s">
        <v>8</v>
      </c>
      <c r="D1833" s="37" t="s">
        <v>23</v>
      </c>
      <c r="E1833" s="38">
        <v>0.1459</v>
      </c>
      <c r="F1833" s="34">
        <v>30.74</v>
      </c>
      <c r="G1833" s="39">
        <f>ROUND((E1833*F1833),2)</f>
        <v>4.4800000000000004</v>
      </c>
    </row>
    <row r="1834" spans="1:7" ht="30.75" customHeight="1" x14ac:dyDescent="0.25">
      <c r="A1834" s="40"/>
      <c r="B1834" s="40"/>
      <c r="C1834" s="40"/>
      <c r="D1834" s="40"/>
      <c r="E1834" s="67" t="s">
        <v>30</v>
      </c>
      <c r="F1834" s="67"/>
      <c r="G1834" s="41">
        <f>ROUND(SUM(G1832:G1833),2)</f>
        <v>23.05</v>
      </c>
    </row>
    <row r="1835" spans="1:7" x14ac:dyDescent="0.25">
      <c r="A1835" s="40"/>
      <c r="B1835" s="40"/>
      <c r="C1835" s="40"/>
      <c r="D1835" s="40"/>
      <c r="E1835" s="86" t="s">
        <v>35</v>
      </c>
      <c r="F1835" s="86"/>
      <c r="G1835" s="33">
        <f>ROUND(G1830+G1834,2)</f>
        <v>309.57</v>
      </c>
    </row>
    <row r="1836" spans="1:7" x14ac:dyDescent="0.25">
      <c r="A1836" s="40"/>
      <c r="B1836" s="40"/>
      <c r="C1836" s="40"/>
      <c r="D1836" s="40"/>
      <c r="E1836" s="91"/>
      <c r="F1836" s="91"/>
      <c r="G1836" s="91"/>
    </row>
    <row r="1837" spans="1:7" x14ac:dyDescent="0.25">
      <c r="A1837" s="64" t="s">
        <v>437</v>
      </c>
      <c r="B1837" s="64"/>
      <c r="C1837" s="64"/>
      <c r="D1837" s="64"/>
      <c r="E1837" s="64"/>
      <c r="F1837" s="64"/>
      <c r="G1837" s="65"/>
    </row>
    <row r="1838" spans="1:7" ht="31.5" x14ac:dyDescent="0.25">
      <c r="A1838" s="66" t="s">
        <v>1</v>
      </c>
      <c r="B1838" s="66"/>
      <c r="C1838" s="19" t="s">
        <v>2</v>
      </c>
      <c r="D1838" s="19" t="s">
        <v>3</v>
      </c>
      <c r="E1838" s="19" t="s">
        <v>4</v>
      </c>
      <c r="F1838" s="19" t="s">
        <v>5</v>
      </c>
      <c r="G1838" s="20" t="s">
        <v>6</v>
      </c>
    </row>
    <row r="1839" spans="1:7" ht="30" x14ac:dyDescent="0.25">
      <c r="A1839" s="37">
        <v>37401</v>
      </c>
      <c r="B1839" s="36" t="s">
        <v>438</v>
      </c>
      <c r="C1839" s="37" t="s">
        <v>8</v>
      </c>
      <c r="D1839" s="37" t="s">
        <v>11</v>
      </c>
      <c r="E1839" s="38">
        <v>1</v>
      </c>
      <c r="F1839" s="34">
        <v>60.13</v>
      </c>
      <c r="G1839" s="39">
        <f>ROUND((E1839*F1839),2)</f>
        <v>60.13</v>
      </c>
    </row>
    <row r="1840" spans="1:7" x14ac:dyDescent="0.25">
      <c r="A1840" s="40"/>
      <c r="B1840" s="40"/>
      <c r="C1840" s="40"/>
      <c r="D1840" s="40"/>
      <c r="E1840" s="67" t="s">
        <v>19</v>
      </c>
      <c r="F1840" s="67"/>
      <c r="G1840" s="41">
        <f>ROUND(SUM(G1839),2)</f>
        <v>60.13</v>
      </c>
    </row>
    <row r="1841" spans="1:7" ht="31.5" x14ac:dyDescent="0.25">
      <c r="A1841" s="66" t="s">
        <v>20</v>
      </c>
      <c r="B1841" s="66"/>
      <c r="C1841" s="19" t="s">
        <v>2</v>
      </c>
      <c r="D1841" s="19" t="s">
        <v>3</v>
      </c>
      <c r="E1841" s="19" t="s">
        <v>4</v>
      </c>
      <c r="F1841" s="19" t="s">
        <v>5</v>
      </c>
      <c r="G1841" s="20" t="s">
        <v>6</v>
      </c>
    </row>
    <row r="1842" spans="1:7" ht="45" x14ac:dyDescent="0.25">
      <c r="A1842" s="37" t="s">
        <v>21</v>
      </c>
      <c r="B1842" s="36" t="s">
        <v>334</v>
      </c>
      <c r="C1842" s="37" t="s">
        <v>8</v>
      </c>
      <c r="D1842" s="37" t="s">
        <v>23</v>
      </c>
      <c r="E1842" s="38">
        <v>0.5</v>
      </c>
      <c r="F1842" s="34">
        <v>32.58</v>
      </c>
      <c r="G1842" s="39">
        <f>ROUND((E1842*F1842),2)</f>
        <v>16.29</v>
      </c>
    </row>
    <row r="1843" spans="1:7" ht="30" x14ac:dyDescent="0.25">
      <c r="A1843" s="37" t="s">
        <v>24</v>
      </c>
      <c r="B1843" s="36" t="s">
        <v>335</v>
      </c>
      <c r="C1843" s="37" t="s">
        <v>8</v>
      </c>
      <c r="D1843" s="37" t="s">
        <v>23</v>
      </c>
      <c r="E1843" s="38">
        <v>0.5</v>
      </c>
      <c r="F1843" s="34">
        <v>40.11</v>
      </c>
      <c r="G1843" s="39">
        <f>ROUND((E1843*F1843),2)</f>
        <v>20.059999999999999</v>
      </c>
    </row>
    <row r="1844" spans="1:7" ht="30.75" customHeight="1" x14ac:dyDescent="0.25">
      <c r="A1844" s="40"/>
      <c r="B1844" s="40"/>
      <c r="C1844" s="40"/>
      <c r="D1844" s="40"/>
      <c r="E1844" s="67" t="s">
        <v>30</v>
      </c>
      <c r="F1844" s="67"/>
      <c r="G1844" s="41">
        <f>ROUND(SUM(G1842:G1843),2)</f>
        <v>36.35</v>
      </c>
    </row>
    <row r="1845" spans="1:7" x14ac:dyDescent="0.25">
      <c r="A1845" s="40"/>
      <c r="B1845" s="40"/>
      <c r="C1845" s="40"/>
      <c r="D1845" s="40"/>
      <c r="E1845" s="86" t="s">
        <v>35</v>
      </c>
      <c r="F1845" s="86"/>
      <c r="G1845" s="33">
        <f>ROUND(G1840+G1844,2)</f>
        <v>96.48</v>
      </c>
    </row>
    <row r="1846" spans="1:7" x14ac:dyDescent="0.25">
      <c r="A1846" s="40"/>
      <c r="B1846" s="40"/>
      <c r="C1846" s="40"/>
      <c r="D1846" s="40"/>
      <c r="E1846" s="91"/>
      <c r="F1846" s="91"/>
      <c r="G1846" s="91"/>
    </row>
    <row r="1847" spans="1:7" x14ac:dyDescent="0.25">
      <c r="A1847" s="64" t="s">
        <v>439</v>
      </c>
      <c r="B1847" s="64"/>
      <c r="C1847" s="64"/>
      <c r="D1847" s="64"/>
      <c r="E1847" s="64"/>
      <c r="F1847" s="64"/>
      <c r="G1847" s="65"/>
    </row>
    <row r="1848" spans="1:7" ht="31.5" x14ac:dyDescent="0.25">
      <c r="A1848" s="66" t="s">
        <v>1</v>
      </c>
      <c r="B1848" s="66"/>
      <c r="C1848" s="19" t="s">
        <v>2</v>
      </c>
      <c r="D1848" s="19" t="s">
        <v>3</v>
      </c>
      <c r="E1848" s="19" t="s">
        <v>4</v>
      </c>
      <c r="F1848" s="19" t="s">
        <v>5</v>
      </c>
      <c r="G1848" s="20" t="s">
        <v>6</v>
      </c>
    </row>
    <row r="1849" spans="1:7" ht="30" x14ac:dyDescent="0.25">
      <c r="A1849" s="37">
        <v>37399</v>
      </c>
      <c r="B1849" s="36" t="s">
        <v>440</v>
      </c>
      <c r="C1849" s="37" t="s">
        <v>8</v>
      </c>
      <c r="D1849" s="37" t="s">
        <v>11</v>
      </c>
      <c r="E1849" s="38">
        <v>1</v>
      </c>
      <c r="F1849" s="34">
        <v>31.25</v>
      </c>
      <c r="G1849" s="39">
        <f>ROUND((E1849*F1849),2)</f>
        <v>31.25</v>
      </c>
    </row>
    <row r="1850" spans="1:7" x14ac:dyDescent="0.25">
      <c r="A1850" s="40"/>
      <c r="B1850" s="40"/>
      <c r="C1850" s="40"/>
      <c r="D1850" s="40"/>
      <c r="E1850" s="67" t="s">
        <v>19</v>
      </c>
      <c r="F1850" s="67"/>
      <c r="G1850" s="41">
        <f>ROUND(SUM(G1849),2)</f>
        <v>31.25</v>
      </c>
    </row>
    <row r="1851" spans="1:7" ht="31.5" x14ac:dyDescent="0.25">
      <c r="A1851" s="66" t="s">
        <v>20</v>
      </c>
      <c r="B1851" s="66"/>
      <c r="C1851" s="19" t="s">
        <v>2</v>
      </c>
      <c r="D1851" s="19" t="s">
        <v>3</v>
      </c>
      <c r="E1851" s="19" t="s">
        <v>4</v>
      </c>
      <c r="F1851" s="19" t="s">
        <v>5</v>
      </c>
      <c r="G1851" s="20" t="s">
        <v>6</v>
      </c>
    </row>
    <row r="1852" spans="1:7" ht="45" x14ac:dyDescent="0.25">
      <c r="A1852" s="37" t="s">
        <v>21</v>
      </c>
      <c r="B1852" s="36" t="s">
        <v>334</v>
      </c>
      <c r="C1852" s="37" t="s">
        <v>8</v>
      </c>
      <c r="D1852" s="37" t="s">
        <v>23</v>
      </c>
      <c r="E1852" s="38">
        <v>0.5</v>
      </c>
      <c r="F1852" s="34">
        <v>32.58</v>
      </c>
      <c r="G1852" s="39">
        <f>ROUND((E1852*F1852),2)</f>
        <v>16.29</v>
      </c>
    </row>
    <row r="1853" spans="1:7" ht="30" x14ac:dyDescent="0.25">
      <c r="A1853" s="37" t="s">
        <v>24</v>
      </c>
      <c r="B1853" s="36" t="s">
        <v>335</v>
      </c>
      <c r="C1853" s="37" t="s">
        <v>8</v>
      </c>
      <c r="D1853" s="37" t="s">
        <v>23</v>
      </c>
      <c r="E1853" s="38">
        <v>0.5</v>
      </c>
      <c r="F1853" s="34">
        <v>40.11</v>
      </c>
      <c r="G1853" s="39">
        <f>ROUND((E1853*F1853),2)</f>
        <v>20.059999999999999</v>
      </c>
    </row>
    <row r="1854" spans="1:7" ht="33" customHeight="1" x14ac:dyDescent="0.25">
      <c r="A1854" s="40"/>
      <c r="B1854" s="40"/>
      <c r="C1854" s="40"/>
      <c r="D1854" s="40"/>
      <c r="E1854" s="67" t="s">
        <v>30</v>
      </c>
      <c r="F1854" s="67"/>
      <c r="G1854" s="41">
        <f>ROUND(SUM(G1852:G1853),2)</f>
        <v>36.35</v>
      </c>
    </row>
    <row r="1855" spans="1:7" x14ac:dyDescent="0.25">
      <c r="A1855" s="40"/>
      <c r="B1855" s="40"/>
      <c r="C1855" s="40"/>
      <c r="D1855" s="40"/>
      <c r="E1855" s="86" t="s">
        <v>35</v>
      </c>
      <c r="F1855" s="86"/>
      <c r="G1855" s="33">
        <f>ROUND(G1850+G1854,2)</f>
        <v>67.599999999999994</v>
      </c>
    </row>
    <row r="1856" spans="1:7" x14ac:dyDescent="0.25">
      <c r="A1856" s="40"/>
      <c r="B1856" s="40"/>
      <c r="C1856" s="40"/>
      <c r="D1856" s="40"/>
      <c r="E1856" s="91"/>
      <c r="F1856" s="91"/>
      <c r="G1856" s="91"/>
    </row>
    <row r="1857" spans="1:7" x14ac:dyDescent="0.25">
      <c r="A1857" s="64" t="s">
        <v>441</v>
      </c>
      <c r="B1857" s="64"/>
      <c r="C1857" s="64"/>
      <c r="D1857" s="64"/>
      <c r="E1857" s="64"/>
      <c r="F1857" s="64"/>
      <c r="G1857" s="65"/>
    </row>
    <row r="1858" spans="1:7" ht="31.5" x14ac:dyDescent="0.25">
      <c r="A1858" s="66" t="s">
        <v>1</v>
      </c>
      <c r="B1858" s="66"/>
      <c r="C1858" s="19" t="s">
        <v>2</v>
      </c>
      <c r="D1858" s="19" t="s">
        <v>3</v>
      </c>
      <c r="E1858" s="19" t="s">
        <v>4</v>
      </c>
      <c r="F1858" s="19" t="s">
        <v>5</v>
      </c>
      <c r="G1858" s="20" t="s">
        <v>6</v>
      </c>
    </row>
    <row r="1859" spans="1:7" ht="30" x14ac:dyDescent="0.25">
      <c r="A1859" s="37">
        <v>36204</v>
      </c>
      <c r="B1859" s="36" t="s">
        <v>442</v>
      </c>
      <c r="C1859" s="37" t="s">
        <v>8</v>
      </c>
      <c r="D1859" s="37" t="s">
        <v>11</v>
      </c>
      <c r="E1859" s="38">
        <v>1</v>
      </c>
      <c r="F1859" s="34">
        <v>171.81</v>
      </c>
      <c r="G1859" s="39">
        <f>ROUND((E1859*F1859),2)</f>
        <v>171.81</v>
      </c>
    </row>
    <row r="1860" spans="1:7" ht="60" x14ac:dyDescent="0.25">
      <c r="A1860" s="37">
        <v>4351</v>
      </c>
      <c r="B1860" s="36" t="s">
        <v>412</v>
      </c>
      <c r="C1860" s="37" t="s">
        <v>8</v>
      </c>
      <c r="D1860" s="37" t="s">
        <v>11</v>
      </c>
      <c r="E1860" s="38">
        <v>6</v>
      </c>
      <c r="F1860" s="34">
        <v>16.940000000000001</v>
      </c>
      <c r="G1860" s="39">
        <f>ROUND((E1860*F1860),2)</f>
        <v>101.64</v>
      </c>
    </row>
    <row r="1861" spans="1:7" x14ac:dyDescent="0.25">
      <c r="A1861" s="40"/>
      <c r="B1861" s="40"/>
      <c r="C1861" s="40"/>
      <c r="D1861" s="40"/>
      <c r="E1861" s="67" t="s">
        <v>19</v>
      </c>
      <c r="F1861" s="67"/>
      <c r="G1861" s="41">
        <f>ROUND(SUM(G1859:G1860),2)</f>
        <v>273.45</v>
      </c>
    </row>
    <row r="1862" spans="1:7" ht="31.5" x14ac:dyDescent="0.25">
      <c r="A1862" s="66" t="s">
        <v>20</v>
      </c>
      <c r="B1862" s="66"/>
      <c r="C1862" s="19" t="s">
        <v>2</v>
      </c>
      <c r="D1862" s="19" t="s">
        <v>3</v>
      </c>
      <c r="E1862" s="19" t="s">
        <v>4</v>
      </c>
      <c r="F1862" s="19" t="s">
        <v>5</v>
      </c>
      <c r="G1862" s="20" t="s">
        <v>6</v>
      </c>
    </row>
    <row r="1863" spans="1:7" ht="30" x14ac:dyDescent="0.25">
      <c r="A1863" s="37" t="s">
        <v>24</v>
      </c>
      <c r="B1863" s="36" t="s">
        <v>335</v>
      </c>
      <c r="C1863" s="37" t="s">
        <v>8</v>
      </c>
      <c r="D1863" s="37" t="s">
        <v>23</v>
      </c>
      <c r="E1863" s="38">
        <v>0.94850000000000001</v>
      </c>
      <c r="F1863" s="34">
        <v>40.11</v>
      </c>
      <c r="G1863" s="39">
        <f>ROUND((E1863*F1863),2)</f>
        <v>38.04</v>
      </c>
    </row>
    <row r="1864" spans="1:7" ht="30" x14ac:dyDescent="0.25">
      <c r="A1864" s="37" t="s">
        <v>28</v>
      </c>
      <c r="B1864" s="36" t="s">
        <v>70</v>
      </c>
      <c r="C1864" s="37" t="s">
        <v>8</v>
      </c>
      <c r="D1864" s="37" t="s">
        <v>23</v>
      </c>
      <c r="E1864" s="38">
        <v>0.29880000000000001</v>
      </c>
      <c r="F1864" s="34">
        <v>30.74</v>
      </c>
      <c r="G1864" s="39">
        <f>ROUND((E1864*F1864),2)</f>
        <v>9.19</v>
      </c>
    </row>
    <row r="1865" spans="1:7" ht="30.75" customHeight="1" x14ac:dyDescent="0.25">
      <c r="A1865" s="40"/>
      <c r="B1865" s="40"/>
      <c r="C1865" s="40"/>
      <c r="D1865" s="40"/>
      <c r="E1865" s="67" t="s">
        <v>30</v>
      </c>
      <c r="F1865" s="67"/>
      <c r="G1865" s="41">
        <f>ROUND(SUM(G1863:G1864),2)</f>
        <v>47.23</v>
      </c>
    </row>
    <row r="1866" spans="1:7" x14ac:dyDescent="0.25">
      <c r="A1866" s="40"/>
      <c r="B1866" s="40"/>
      <c r="C1866" s="40"/>
      <c r="D1866" s="40"/>
      <c r="E1866" s="86" t="s">
        <v>35</v>
      </c>
      <c r="F1866" s="86"/>
      <c r="G1866" s="33">
        <f>ROUND(G1861+G1865,2)</f>
        <v>320.68</v>
      </c>
    </row>
    <row r="1867" spans="1:7" x14ac:dyDescent="0.25">
      <c r="A1867" s="40"/>
      <c r="B1867" s="40"/>
      <c r="C1867" s="40"/>
      <c r="D1867" s="40"/>
      <c r="E1867" s="91"/>
      <c r="F1867" s="91"/>
      <c r="G1867" s="91"/>
    </row>
    <row r="1868" spans="1:7" x14ac:dyDescent="0.25">
      <c r="A1868" s="64" t="s">
        <v>443</v>
      </c>
      <c r="B1868" s="64"/>
      <c r="C1868" s="64"/>
      <c r="D1868" s="64"/>
      <c r="E1868" s="64"/>
      <c r="F1868" s="64"/>
      <c r="G1868" s="65"/>
    </row>
    <row r="1869" spans="1:7" ht="31.5" x14ac:dyDescent="0.25">
      <c r="A1869" s="66" t="s">
        <v>1</v>
      </c>
      <c r="B1869" s="66"/>
      <c r="C1869" s="19" t="s">
        <v>2</v>
      </c>
      <c r="D1869" s="19" t="s">
        <v>3</v>
      </c>
      <c r="E1869" s="19" t="s">
        <v>4</v>
      </c>
      <c r="F1869" s="19" t="s">
        <v>5</v>
      </c>
      <c r="G1869" s="20" t="s">
        <v>6</v>
      </c>
    </row>
    <row r="1870" spans="1:7" ht="30" x14ac:dyDescent="0.25">
      <c r="A1870" s="37" t="s">
        <v>444</v>
      </c>
      <c r="B1870" s="36" t="s">
        <v>445</v>
      </c>
      <c r="C1870" s="98" t="s">
        <v>193</v>
      </c>
      <c r="D1870" s="37" t="s">
        <v>11</v>
      </c>
      <c r="E1870" s="38">
        <v>1</v>
      </c>
      <c r="F1870" s="34">
        <v>652.84</v>
      </c>
      <c r="G1870" s="39">
        <f>ROUND((E1870*F1870),2)</f>
        <v>652.84</v>
      </c>
    </row>
    <row r="1871" spans="1:7" x14ac:dyDescent="0.25">
      <c r="A1871" s="40"/>
      <c r="B1871" s="40"/>
      <c r="C1871" s="40"/>
      <c r="D1871" s="40"/>
      <c r="E1871" s="67" t="s">
        <v>19</v>
      </c>
      <c r="F1871" s="67"/>
      <c r="G1871" s="41">
        <f>ROUND(SUM(G1870),2)</f>
        <v>652.84</v>
      </c>
    </row>
    <row r="1872" spans="1:7" ht="31.5" x14ac:dyDescent="0.25">
      <c r="A1872" s="66" t="s">
        <v>20</v>
      </c>
      <c r="B1872" s="66"/>
      <c r="C1872" s="19" t="s">
        <v>2</v>
      </c>
      <c r="D1872" s="19" t="s">
        <v>3</v>
      </c>
      <c r="E1872" s="19" t="s">
        <v>4</v>
      </c>
      <c r="F1872" s="19" t="s">
        <v>5</v>
      </c>
      <c r="G1872" s="20" t="s">
        <v>6</v>
      </c>
    </row>
    <row r="1873" spans="1:7" ht="45" x14ac:dyDescent="0.25">
      <c r="A1873" s="37" t="s">
        <v>21</v>
      </c>
      <c r="B1873" s="36" t="s">
        <v>334</v>
      </c>
      <c r="C1873" s="37" t="s">
        <v>8</v>
      </c>
      <c r="D1873" s="37" t="s">
        <v>23</v>
      </c>
      <c r="E1873" s="38">
        <v>0.3</v>
      </c>
      <c r="F1873" s="34">
        <v>32.58</v>
      </c>
      <c r="G1873" s="39">
        <f>ROUND((E1873*F1873),2)</f>
        <v>9.77</v>
      </c>
    </row>
    <row r="1874" spans="1:7" ht="30" x14ac:dyDescent="0.25">
      <c r="A1874" s="37" t="s">
        <v>24</v>
      </c>
      <c r="B1874" s="36" t="s">
        <v>335</v>
      </c>
      <c r="C1874" s="37" t="s">
        <v>8</v>
      </c>
      <c r="D1874" s="37" t="s">
        <v>23</v>
      </c>
      <c r="E1874" s="38">
        <v>0.5</v>
      </c>
      <c r="F1874" s="34">
        <v>40.11</v>
      </c>
      <c r="G1874" s="39">
        <f>ROUND((E1874*F1874),2)</f>
        <v>20.059999999999999</v>
      </c>
    </row>
    <row r="1875" spans="1:7" ht="30.75" customHeight="1" x14ac:dyDescent="0.25">
      <c r="A1875" s="40"/>
      <c r="B1875" s="40"/>
      <c r="C1875" s="40"/>
      <c r="D1875" s="40"/>
      <c r="E1875" s="67" t="s">
        <v>30</v>
      </c>
      <c r="F1875" s="67"/>
      <c r="G1875" s="41">
        <f>ROUND(SUM(G1873:G1874),2)</f>
        <v>29.83</v>
      </c>
    </row>
    <row r="1876" spans="1:7" x14ac:dyDescent="0.25">
      <c r="A1876" s="40"/>
      <c r="B1876" s="40"/>
      <c r="C1876" s="40"/>
      <c r="D1876" s="40"/>
      <c r="E1876" s="86" t="s">
        <v>35</v>
      </c>
      <c r="F1876" s="86"/>
      <c r="G1876" s="33">
        <f>ROUND(G1871+G1875,2)</f>
        <v>682.67</v>
      </c>
    </row>
    <row r="1877" spans="1:7" x14ac:dyDescent="0.25">
      <c r="A1877" s="40"/>
      <c r="B1877" s="40"/>
      <c r="C1877" s="40"/>
      <c r="D1877" s="40"/>
      <c r="E1877" s="91"/>
      <c r="F1877" s="91"/>
      <c r="G1877" s="91"/>
    </row>
    <row r="1878" spans="1:7" x14ac:dyDescent="0.25">
      <c r="A1878" s="64" t="s">
        <v>446</v>
      </c>
      <c r="B1878" s="64"/>
      <c r="C1878" s="64"/>
      <c r="D1878" s="64"/>
      <c r="E1878" s="64"/>
      <c r="F1878" s="64"/>
      <c r="G1878" s="65"/>
    </row>
    <row r="1879" spans="1:7" ht="31.5" x14ac:dyDescent="0.25">
      <c r="A1879" s="66" t="s">
        <v>1</v>
      </c>
      <c r="B1879" s="66"/>
      <c r="C1879" s="19" t="s">
        <v>2</v>
      </c>
      <c r="D1879" s="19" t="s">
        <v>3</v>
      </c>
      <c r="E1879" s="19" t="s">
        <v>4</v>
      </c>
      <c r="F1879" s="19" t="s">
        <v>5</v>
      </c>
      <c r="G1879" s="20" t="s">
        <v>6</v>
      </c>
    </row>
    <row r="1880" spans="1:7" ht="30" x14ac:dyDescent="0.25">
      <c r="A1880" s="37">
        <v>1163</v>
      </c>
      <c r="B1880" s="36" t="s">
        <v>447</v>
      </c>
      <c r="C1880" s="37" t="s">
        <v>8</v>
      </c>
      <c r="D1880" s="37" t="s">
        <v>11</v>
      </c>
      <c r="E1880" s="38">
        <v>1</v>
      </c>
      <c r="F1880" s="34">
        <v>7.28</v>
      </c>
      <c r="G1880" s="39">
        <f>ROUND((E1880*F1880),2)</f>
        <v>7.28</v>
      </c>
    </row>
    <row r="1881" spans="1:7" ht="30" x14ac:dyDescent="0.25">
      <c r="A1881" s="37">
        <v>3148</v>
      </c>
      <c r="B1881" s="36" t="s">
        <v>397</v>
      </c>
      <c r="C1881" s="37" t="s">
        <v>8</v>
      </c>
      <c r="D1881" s="37" t="s">
        <v>11</v>
      </c>
      <c r="E1881" s="38">
        <v>0.02</v>
      </c>
      <c r="F1881" s="34">
        <v>9.58</v>
      </c>
      <c r="G1881" s="39">
        <f>ROUND((E1881*F1881),2)</f>
        <v>0.19</v>
      </c>
    </row>
    <row r="1882" spans="1:7" x14ac:dyDescent="0.25">
      <c r="A1882" s="40"/>
      <c r="B1882" s="40"/>
      <c r="C1882" s="40"/>
      <c r="D1882" s="40"/>
      <c r="E1882" s="67" t="s">
        <v>19</v>
      </c>
      <c r="F1882" s="67"/>
      <c r="G1882" s="41">
        <f>ROUND(SUM(G1880:G1881),2)</f>
        <v>7.47</v>
      </c>
    </row>
    <row r="1883" spans="1:7" ht="31.5" x14ac:dyDescent="0.25">
      <c r="A1883" s="66" t="s">
        <v>20</v>
      </c>
      <c r="B1883" s="66"/>
      <c r="C1883" s="19" t="s">
        <v>2</v>
      </c>
      <c r="D1883" s="19" t="s">
        <v>3</v>
      </c>
      <c r="E1883" s="19" t="s">
        <v>4</v>
      </c>
      <c r="F1883" s="19" t="s">
        <v>5</v>
      </c>
      <c r="G1883" s="20" t="s">
        <v>6</v>
      </c>
    </row>
    <row r="1884" spans="1:7" ht="45" x14ac:dyDescent="0.25">
      <c r="A1884" s="37" t="s">
        <v>21</v>
      </c>
      <c r="B1884" s="36" t="s">
        <v>334</v>
      </c>
      <c r="C1884" s="37" t="s">
        <v>8</v>
      </c>
      <c r="D1884" s="37" t="s">
        <v>23</v>
      </c>
      <c r="E1884" s="38">
        <v>0.15</v>
      </c>
      <c r="F1884" s="34">
        <v>32.58</v>
      </c>
      <c r="G1884" s="39">
        <f>ROUND((E1884*F1884),2)</f>
        <v>4.8899999999999997</v>
      </c>
    </row>
    <row r="1885" spans="1:7" ht="30" x14ac:dyDescent="0.25">
      <c r="A1885" s="37" t="s">
        <v>24</v>
      </c>
      <c r="B1885" s="36" t="s">
        <v>335</v>
      </c>
      <c r="C1885" s="49" t="s">
        <v>8</v>
      </c>
      <c r="D1885" s="49" t="s">
        <v>23</v>
      </c>
      <c r="E1885" s="50">
        <v>0.15</v>
      </c>
      <c r="F1885" s="51">
        <v>40.11</v>
      </c>
      <c r="G1885" s="39">
        <f>ROUND((E1885*F1885),2)</f>
        <v>6.02</v>
      </c>
    </row>
    <row r="1886" spans="1:7" ht="15" customHeight="1" x14ac:dyDescent="0.25">
      <c r="A1886" s="40"/>
      <c r="B1886" s="40"/>
      <c r="C1886" s="94" t="s">
        <v>30</v>
      </c>
      <c r="D1886" s="94"/>
      <c r="E1886" s="94"/>
      <c r="F1886" s="94"/>
      <c r="G1886" s="48">
        <f>ROUND(SUM(G1884:G1885),2)</f>
        <v>10.91</v>
      </c>
    </row>
    <row r="1887" spans="1:7" x14ac:dyDescent="0.25">
      <c r="A1887" s="40"/>
      <c r="B1887" s="40"/>
      <c r="C1887" s="40"/>
      <c r="D1887" s="40"/>
      <c r="E1887" s="102" t="s">
        <v>35</v>
      </c>
      <c r="F1887" s="102"/>
      <c r="G1887" s="103">
        <f>ROUND(G1882+G1886,2)</f>
        <v>18.38</v>
      </c>
    </row>
    <row r="1888" spans="1:7" x14ac:dyDescent="0.25">
      <c r="A1888" s="40"/>
      <c r="B1888" s="40"/>
      <c r="C1888" s="40"/>
      <c r="D1888" s="40"/>
      <c r="E1888" s="115"/>
      <c r="F1888" s="115"/>
      <c r="G1888" s="116"/>
    </row>
    <row r="1889" spans="1:7" x14ac:dyDescent="0.25">
      <c r="A1889" s="64" t="s">
        <v>448</v>
      </c>
      <c r="B1889" s="64"/>
      <c r="C1889" s="64"/>
      <c r="D1889" s="64"/>
      <c r="E1889" s="104"/>
      <c r="F1889" s="104"/>
      <c r="G1889" s="105"/>
    </row>
    <row r="1890" spans="1:7" ht="31.5" x14ac:dyDescent="0.25">
      <c r="A1890" s="66" t="s">
        <v>1</v>
      </c>
      <c r="B1890" s="66"/>
      <c r="C1890" s="19" t="s">
        <v>2</v>
      </c>
      <c r="D1890" s="19" t="s">
        <v>3</v>
      </c>
      <c r="E1890" s="19" t="s">
        <v>4</v>
      </c>
      <c r="F1890" s="19" t="s">
        <v>5</v>
      </c>
      <c r="G1890" s="20" t="s">
        <v>6</v>
      </c>
    </row>
    <row r="1891" spans="1:7" ht="60" x14ac:dyDescent="0.25">
      <c r="A1891" s="37">
        <v>7568</v>
      </c>
      <c r="B1891" s="36" t="s">
        <v>132</v>
      </c>
      <c r="C1891" s="37" t="s">
        <v>8</v>
      </c>
      <c r="D1891" s="37" t="s">
        <v>11</v>
      </c>
      <c r="E1891" s="38">
        <v>4.8099999999999996</v>
      </c>
      <c r="F1891" s="34">
        <v>0.3</v>
      </c>
      <c r="G1891" s="39">
        <f>ROUND((E1891*F1891),2)</f>
        <v>1.44</v>
      </c>
    </row>
    <row r="1892" spans="1:7" ht="60" x14ac:dyDescent="0.25">
      <c r="A1892" s="37">
        <v>36888</v>
      </c>
      <c r="B1892" s="36" t="s">
        <v>133</v>
      </c>
      <c r="C1892" s="37" t="s">
        <v>8</v>
      </c>
      <c r="D1892" s="37" t="s">
        <v>16</v>
      </c>
      <c r="E1892" s="38">
        <v>2.56</v>
      </c>
      <c r="F1892" s="34">
        <v>30.5</v>
      </c>
      <c r="G1892" s="39">
        <f>ROUND((E1892*F1892),2)</f>
        <v>78.08</v>
      </c>
    </row>
    <row r="1893" spans="1:7" ht="60" x14ac:dyDescent="0.25">
      <c r="A1893" s="37">
        <v>39025</v>
      </c>
      <c r="B1893" s="36" t="s">
        <v>138</v>
      </c>
      <c r="C1893" s="37" t="s">
        <v>8</v>
      </c>
      <c r="D1893" s="37" t="s">
        <v>11</v>
      </c>
      <c r="E1893" s="38">
        <v>0.54</v>
      </c>
      <c r="F1893" s="34">
        <v>819.4</v>
      </c>
      <c r="G1893" s="39">
        <f>ROUND((E1893*F1893),2)</f>
        <v>442.48</v>
      </c>
    </row>
    <row r="1894" spans="1:7" x14ac:dyDescent="0.25">
      <c r="A1894" s="40"/>
      <c r="B1894" s="40"/>
      <c r="C1894" s="40"/>
      <c r="D1894" s="40"/>
      <c r="E1894" s="67" t="s">
        <v>19</v>
      </c>
      <c r="F1894" s="67"/>
      <c r="G1894" s="41">
        <f>ROUND(SUM(G1891:G1893),2)</f>
        <v>522</v>
      </c>
    </row>
    <row r="1895" spans="1:7" ht="31.5" x14ac:dyDescent="0.25">
      <c r="A1895" s="66" t="s">
        <v>20</v>
      </c>
      <c r="B1895" s="66"/>
      <c r="C1895" s="19" t="s">
        <v>2</v>
      </c>
      <c r="D1895" s="19" t="s">
        <v>3</v>
      </c>
      <c r="E1895" s="19" t="s">
        <v>4</v>
      </c>
      <c r="F1895" s="19" t="s">
        <v>5</v>
      </c>
      <c r="G1895" s="20" t="s">
        <v>6</v>
      </c>
    </row>
    <row r="1896" spans="1:7" ht="30" x14ac:dyDescent="0.25">
      <c r="A1896" s="37" t="s">
        <v>26</v>
      </c>
      <c r="B1896" s="36" t="s">
        <v>88</v>
      </c>
      <c r="C1896" s="37" t="s">
        <v>8</v>
      </c>
      <c r="D1896" s="37" t="s">
        <v>23</v>
      </c>
      <c r="E1896" s="38">
        <v>0.23</v>
      </c>
      <c r="F1896" s="34">
        <v>35.58</v>
      </c>
      <c r="G1896" s="39">
        <f>ROUND((E1896*F1896),2)</f>
        <v>8.18</v>
      </c>
    </row>
    <row r="1897" spans="1:7" ht="30" x14ac:dyDescent="0.25">
      <c r="A1897" s="37" t="s">
        <v>28</v>
      </c>
      <c r="B1897" s="36" t="s">
        <v>70</v>
      </c>
      <c r="C1897" s="37" t="s">
        <v>8</v>
      </c>
      <c r="D1897" s="37" t="s">
        <v>23</v>
      </c>
      <c r="E1897" s="38">
        <v>0.15</v>
      </c>
      <c r="F1897" s="34">
        <v>30.74</v>
      </c>
      <c r="G1897" s="39">
        <f>ROUND((E1897*F1897),2)</f>
        <v>4.6100000000000003</v>
      </c>
    </row>
    <row r="1898" spans="1:7" ht="31.5" customHeight="1" x14ac:dyDescent="0.25">
      <c r="A1898" s="40"/>
      <c r="B1898" s="40"/>
      <c r="C1898" s="40"/>
      <c r="D1898" s="40"/>
      <c r="E1898" s="67" t="s">
        <v>30</v>
      </c>
      <c r="F1898" s="67"/>
      <c r="G1898" s="41">
        <f>ROUND(SUM(G1896:G1897),2)</f>
        <v>12.79</v>
      </c>
    </row>
    <row r="1899" spans="1:7" x14ac:dyDescent="0.25">
      <c r="A1899" s="40"/>
      <c r="B1899" s="40"/>
      <c r="C1899" s="40"/>
      <c r="D1899" s="40"/>
      <c r="E1899" s="86" t="s">
        <v>35</v>
      </c>
      <c r="F1899" s="86"/>
      <c r="G1899" s="33">
        <f>ROUND(G1894+G1898,2)</f>
        <v>534.79</v>
      </c>
    </row>
    <row r="1900" spans="1:7" x14ac:dyDescent="0.25">
      <c r="A1900" s="40"/>
      <c r="B1900" s="40"/>
      <c r="C1900" s="40"/>
      <c r="D1900" s="40"/>
      <c r="E1900" s="91"/>
      <c r="F1900" s="91"/>
      <c r="G1900" s="91"/>
    </row>
    <row r="1901" spans="1:7" x14ac:dyDescent="0.25">
      <c r="A1901" s="64" t="s">
        <v>449</v>
      </c>
      <c r="B1901" s="64"/>
      <c r="C1901" s="64"/>
      <c r="D1901" s="64"/>
      <c r="E1901" s="64"/>
      <c r="F1901" s="64"/>
      <c r="G1901" s="65"/>
    </row>
    <row r="1902" spans="1:7" ht="31.5" x14ac:dyDescent="0.25">
      <c r="A1902" s="66" t="s">
        <v>49</v>
      </c>
      <c r="B1902" s="66"/>
      <c r="C1902" s="19" t="s">
        <v>2</v>
      </c>
      <c r="D1902" s="19" t="s">
        <v>3</v>
      </c>
      <c r="E1902" s="19" t="s">
        <v>4</v>
      </c>
      <c r="F1902" s="19" t="s">
        <v>5</v>
      </c>
      <c r="G1902" s="20" t="s">
        <v>6</v>
      </c>
    </row>
    <row r="1903" spans="1:7" ht="75" x14ac:dyDescent="0.25">
      <c r="A1903" s="37">
        <v>738</v>
      </c>
      <c r="B1903" s="36" t="s">
        <v>450</v>
      </c>
      <c r="C1903" s="37" t="s">
        <v>8</v>
      </c>
      <c r="D1903" s="37" t="s">
        <v>11</v>
      </c>
      <c r="E1903" s="38">
        <v>1</v>
      </c>
      <c r="F1903" s="34">
        <v>4055.8</v>
      </c>
      <c r="G1903" s="39">
        <f>ROUND((E1903*F1903),2)</f>
        <v>4055.8</v>
      </c>
    </row>
    <row r="1904" spans="1:7" x14ac:dyDescent="0.25">
      <c r="A1904" s="40"/>
      <c r="B1904" s="40"/>
      <c r="C1904" s="40"/>
      <c r="D1904" s="40"/>
      <c r="E1904" s="67" t="s">
        <v>51</v>
      </c>
      <c r="F1904" s="67"/>
      <c r="G1904" s="41">
        <f>ROUND(SUM(G1903),2)</f>
        <v>4055.8</v>
      </c>
    </row>
    <row r="1905" spans="1:7" ht="31.5" x14ac:dyDescent="0.25">
      <c r="A1905" s="66" t="s">
        <v>1</v>
      </c>
      <c r="B1905" s="66"/>
      <c r="C1905" s="19" t="s">
        <v>2</v>
      </c>
      <c r="D1905" s="19" t="s">
        <v>3</v>
      </c>
      <c r="E1905" s="19" t="s">
        <v>4</v>
      </c>
      <c r="F1905" s="19" t="s">
        <v>5</v>
      </c>
      <c r="G1905" s="20" t="s">
        <v>6</v>
      </c>
    </row>
    <row r="1906" spans="1:7" ht="60" x14ac:dyDescent="0.25">
      <c r="A1906" s="37">
        <v>11267</v>
      </c>
      <c r="B1906" s="36" t="s">
        <v>350</v>
      </c>
      <c r="C1906" s="37" t="s">
        <v>8</v>
      </c>
      <c r="D1906" s="37" t="s">
        <v>11</v>
      </c>
      <c r="E1906" s="38">
        <v>4</v>
      </c>
      <c r="F1906" s="34">
        <v>1.43</v>
      </c>
      <c r="G1906" s="39">
        <f>ROUND((E1906*F1906),2)</f>
        <v>5.72</v>
      </c>
    </row>
    <row r="1907" spans="1:7" x14ac:dyDescent="0.25">
      <c r="A1907" s="37">
        <v>39997</v>
      </c>
      <c r="B1907" s="36" t="s">
        <v>351</v>
      </c>
      <c r="C1907" s="37" t="s">
        <v>8</v>
      </c>
      <c r="D1907" s="37" t="s">
        <v>11</v>
      </c>
      <c r="E1907" s="38">
        <v>4</v>
      </c>
      <c r="F1907" s="34">
        <v>0.31</v>
      </c>
      <c r="G1907" s="39">
        <f>ROUND((E1907*F1907),2)</f>
        <v>1.24</v>
      </c>
    </row>
    <row r="1908" spans="1:7" ht="30" x14ac:dyDescent="0.25">
      <c r="A1908" s="37">
        <v>39996</v>
      </c>
      <c r="B1908" s="36" t="s">
        <v>352</v>
      </c>
      <c r="C1908" s="37" t="s">
        <v>8</v>
      </c>
      <c r="D1908" s="37" t="s">
        <v>16</v>
      </c>
      <c r="E1908" s="38">
        <v>0.2</v>
      </c>
      <c r="F1908" s="34">
        <v>3.45</v>
      </c>
      <c r="G1908" s="39">
        <f>ROUND((E1908*F1908),2)</f>
        <v>0.69</v>
      </c>
    </row>
    <row r="1909" spans="1:7" x14ac:dyDescent="0.25">
      <c r="A1909" s="40"/>
      <c r="B1909" s="40"/>
      <c r="C1909" s="40"/>
      <c r="D1909" s="40"/>
      <c r="E1909" s="67" t="s">
        <v>19</v>
      </c>
      <c r="F1909" s="67"/>
      <c r="G1909" s="41">
        <f>ROUND(SUM(G1906:G1908),2)</f>
        <v>7.65</v>
      </c>
    </row>
    <row r="1910" spans="1:7" ht="31.5" x14ac:dyDescent="0.25">
      <c r="A1910" s="66" t="s">
        <v>20</v>
      </c>
      <c r="B1910" s="66"/>
      <c r="C1910" s="19" t="s">
        <v>2</v>
      </c>
      <c r="D1910" s="19" t="s">
        <v>3</v>
      </c>
      <c r="E1910" s="19" t="s">
        <v>4</v>
      </c>
      <c r="F1910" s="19" t="s">
        <v>5</v>
      </c>
      <c r="G1910" s="20" t="s">
        <v>6</v>
      </c>
    </row>
    <row r="1911" spans="1:7" ht="30" x14ac:dyDescent="0.25">
      <c r="A1911" s="37" t="s">
        <v>353</v>
      </c>
      <c r="B1911" s="36" t="s">
        <v>354</v>
      </c>
      <c r="C1911" s="37" t="s">
        <v>8</v>
      </c>
      <c r="D1911" s="37" t="s">
        <v>23</v>
      </c>
      <c r="E1911" s="38">
        <v>0.63300000000000001</v>
      </c>
      <c r="F1911" s="34">
        <v>33.729999999999997</v>
      </c>
      <c r="G1911" s="39">
        <f>ROUND((E1911*F1911),2)</f>
        <v>21.35</v>
      </c>
    </row>
    <row r="1912" spans="1:7" ht="45" x14ac:dyDescent="0.25">
      <c r="A1912" s="37" t="s">
        <v>21</v>
      </c>
      <c r="B1912" s="36" t="s">
        <v>334</v>
      </c>
      <c r="C1912" s="37" t="s">
        <v>8</v>
      </c>
      <c r="D1912" s="37" t="s">
        <v>23</v>
      </c>
      <c r="E1912" s="38">
        <v>2.2774000000000001</v>
      </c>
      <c r="F1912" s="34">
        <v>32.58</v>
      </c>
      <c r="G1912" s="39">
        <f>ROUND((E1912*F1912),2)</f>
        <v>74.2</v>
      </c>
    </row>
    <row r="1913" spans="1:7" ht="30" x14ac:dyDescent="0.25">
      <c r="A1913" s="37" t="s">
        <v>345</v>
      </c>
      <c r="B1913" s="36" t="s">
        <v>346</v>
      </c>
      <c r="C1913" s="37" t="s">
        <v>8</v>
      </c>
      <c r="D1913" s="37" t="s">
        <v>23</v>
      </c>
      <c r="E1913" s="38">
        <v>0.63300000000000001</v>
      </c>
      <c r="F1913" s="34">
        <v>44.18</v>
      </c>
      <c r="G1913" s="39">
        <f>ROUND((E1913*F1913),2)</f>
        <v>27.97</v>
      </c>
    </row>
    <row r="1914" spans="1:7" ht="30" x14ac:dyDescent="0.25">
      <c r="A1914" s="37" t="s">
        <v>24</v>
      </c>
      <c r="B1914" s="36" t="s">
        <v>335</v>
      </c>
      <c r="C1914" s="37" t="s">
        <v>8</v>
      </c>
      <c r="D1914" s="37" t="s">
        <v>23</v>
      </c>
      <c r="E1914" s="38">
        <v>2.2774000000000001</v>
      </c>
      <c r="F1914" s="34">
        <v>40.11</v>
      </c>
      <c r="G1914" s="39">
        <f>ROUND((E1914*F1914),2)</f>
        <v>91.35</v>
      </c>
    </row>
    <row r="1915" spans="1:7" ht="31.5" customHeight="1" x14ac:dyDescent="0.25">
      <c r="A1915" s="40"/>
      <c r="B1915" s="40"/>
      <c r="C1915" s="40"/>
      <c r="D1915" s="40"/>
      <c r="E1915" s="67" t="s">
        <v>30</v>
      </c>
      <c r="F1915" s="67"/>
      <c r="G1915" s="41">
        <f>ROUND(SUM(G1911:G1914),2)</f>
        <v>214.87</v>
      </c>
    </row>
    <row r="1916" spans="1:7" x14ac:dyDescent="0.25">
      <c r="A1916" s="40"/>
      <c r="B1916" s="40"/>
      <c r="C1916" s="40"/>
      <c r="D1916" s="40"/>
      <c r="E1916" s="86" t="s">
        <v>35</v>
      </c>
      <c r="F1916" s="86"/>
      <c r="G1916" s="33">
        <f>ROUND(G1909+G1915+G1904,2)</f>
        <v>4278.32</v>
      </c>
    </row>
    <row r="1917" spans="1:7" x14ac:dyDescent="0.25">
      <c r="A1917" s="40"/>
      <c r="B1917" s="40"/>
      <c r="C1917" s="40"/>
      <c r="D1917" s="40"/>
      <c r="E1917" s="91"/>
      <c r="F1917" s="91"/>
      <c r="G1917" s="91"/>
    </row>
    <row r="1918" spans="1:7" x14ac:dyDescent="0.25">
      <c r="A1918" s="64" t="s">
        <v>451</v>
      </c>
      <c r="B1918" s="64"/>
      <c r="C1918" s="64"/>
      <c r="D1918" s="64"/>
      <c r="E1918" s="64"/>
      <c r="F1918" s="64"/>
      <c r="G1918" s="65"/>
    </row>
    <row r="1919" spans="1:7" ht="31.5" x14ac:dyDescent="0.25">
      <c r="A1919" s="66" t="s">
        <v>1</v>
      </c>
      <c r="B1919" s="66"/>
      <c r="C1919" s="19" t="s">
        <v>2</v>
      </c>
      <c r="D1919" s="19" t="s">
        <v>3</v>
      </c>
      <c r="E1919" s="19" t="s">
        <v>4</v>
      </c>
      <c r="F1919" s="19" t="s">
        <v>5</v>
      </c>
      <c r="G1919" s="20" t="s">
        <v>6</v>
      </c>
    </row>
    <row r="1920" spans="1:7" ht="60" x14ac:dyDescent="0.25">
      <c r="A1920" s="37">
        <v>2504</v>
      </c>
      <c r="B1920" s="36" t="s">
        <v>452</v>
      </c>
      <c r="C1920" s="37" t="s">
        <v>8</v>
      </c>
      <c r="D1920" s="37" t="s">
        <v>16</v>
      </c>
      <c r="E1920" s="38">
        <v>1.05</v>
      </c>
      <c r="F1920" s="34">
        <v>9.18</v>
      </c>
      <c r="G1920" s="39">
        <f>ROUND((E1920*F1920),2)</f>
        <v>9.64</v>
      </c>
    </row>
    <row r="1921" spans="1:7" x14ac:dyDescent="0.25">
      <c r="A1921" s="40"/>
      <c r="B1921" s="40"/>
      <c r="C1921" s="40"/>
      <c r="D1921" s="40"/>
      <c r="E1921" s="67" t="s">
        <v>19</v>
      </c>
      <c r="F1921" s="67"/>
      <c r="G1921" s="41">
        <f>ROUND(SUM(G1920),2)</f>
        <v>9.64</v>
      </c>
    </row>
    <row r="1922" spans="1:7" ht="31.5" x14ac:dyDescent="0.25">
      <c r="A1922" s="66" t="s">
        <v>20</v>
      </c>
      <c r="B1922" s="66"/>
      <c r="C1922" s="19" t="s">
        <v>2</v>
      </c>
      <c r="D1922" s="19" t="s">
        <v>3</v>
      </c>
      <c r="E1922" s="19" t="s">
        <v>4</v>
      </c>
      <c r="F1922" s="19" t="s">
        <v>5</v>
      </c>
      <c r="G1922" s="20" t="s">
        <v>6</v>
      </c>
    </row>
    <row r="1923" spans="1:7" ht="30" x14ac:dyDescent="0.25">
      <c r="A1923" s="37" t="s">
        <v>353</v>
      </c>
      <c r="B1923" s="36" t="s">
        <v>354</v>
      </c>
      <c r="C1923" s="37" t="s">
        <v>8</v>
      </c>
      <c r="D1923" s="37" t="s">
        <v>23</v>
      </c>
      <c r="E1923" s="38">
        <v>0.15720000000000001</v>
      </c>
      <c r="F1923" s="34">
        <v>33.729999999999997</v>
      </c>
      <c r="G1923" s="39">
        <f>ROUND((E1923*F1923),2)</f>
        <v>5.3</v>
      </c>
    </row>
    <row r="1924" spans="1:7" ht="30" x14ac:dyDescent="0.25">
      <c r="A1924" s="37" t="s">
        <v>345</v>
      </c>
      <c r="B1924" s="36" t="s">
        <v>346</v>
      </c>
      <c r="C1924" s="37" t="s">
        <v>8</v>
      </c>
      <c r="D1924" s="37" t="s">
        <v>23</v>
      </c>
      <c r="E1924" s="38">
        <v>0.15720000000000001</v>
      </c>
      <c r="F1924" s="34">
        <v>44.18</v>
      </c>
      <c r="G1924" s="39">
        <f>ROUND((E1924*F1924),2)</f>
        <v>6.95</v>
      </c>
    </row>
    <row r="1925" spans="1:7" ht="35.25" customHeight="1" x14ac:dyDescent="0.25">
      <c r="A1925" s="40"/>
      <c r="B1925" s="40"/>
      <c r="C1925" s="40"/>
      <c r="D1925" s="40"/>
      <c r="E1925" s="67" t="s">
        <v>30</v>
      </c>
      <c r="F1925" s="67"/>
      <c r="G1925" s="41">
        <f>ROUND(SUM(G1923:G1924),2)</f>
        <v>12.25</v>
      </c>
    </row>
    <row r="1926" spans="1:7" ht="31.5" x14ac:dyDescent="0.25">
      <c r="A1926" s="66" t="s">
        <v>31</v>
      </c>
      <c r="B1926" s="66"/>
      <c r="C1926" s="19" t="s">
        <v>2</v>
      </c>
      <c r="D1926" s="19" t="s">
        <v>3</v>
      </c>
      <c r="E1926" s="19" t="s">
        <v>4</v>
      </c>
      <c r="F1926" s="19" t="s">
        <v>5</v>
      </c>
      <c r="G1926" s="20" t="s">
        <v>6</v>
      </c>
    </row>
    <row r="1927" spans="1:7" ht="105" x14ac:dyDescent="0.25">
      <c r="A1927" s="37" t="s">
        <v>453</v>
      </c>
      <c r="B1927" s="36" t="s">
        <v>454</v>
      </c>
      <c r="C1927" s="37" t="s">
        <v>8</v>
      </c>
      <c r="D1927" s="37" t="s">
        <v>16</v>
      </c>
      <c r="E1927" s="38">
        <v>1</v>
      </c>
      <c r="F1927" s="34">
        <v>12.97</v>
      </c>
      <c r="G1927" s="39">
        <f>ROUND((E1927*F1927),2)</f>
        <v>12.97</v>
      </c>
    </row>
    <row r="1928" spans="1:7" x14ac:dyDescent="0.25">
      <c r="A1928" s="40"/>
      <c r="B1928" s="40"/>
      <c r="C1928" s="40"/>
      <c r="D1928" s="40"/>
      <c r="E1928" s="67" t="s">
        <v>34</v>
      </c>
      <c r="F1928" s="67"/>
      <c r="G1928" s="41">
        <f>ROUND(SUM(G1927),2)</f>
        <v>12.97</v>
      </c>
    </row>
    <row r="1929" spans="1:7" x14ac:dyDescent="0.25">
      <c r="A1929" s="40"/>
      <c r="B1929" s="40"/>
      <c r="C1929" s="40"/>
      <c r="D1929" s="40"/>
      <c r="E1929" s="86" t="s">
        <v>35</v>
      </c>
      <c r="F1929" s="86"/>
      <c r="G1929" s="33">
        <f>ROUND(G1925+G1928+G1921,2)</f>
        <v>34.86</v>
      </c>
    </row>
    <row r="1930" spans="1:7" x14ac:dyDescent="0.25">
      <c r="A1930" s="40"/>
      <c r="B1930" s="40"/>
      <c r="C1930" s="40"/>
      <c r="D1930" s="40"/>
      <c r="E1930" s="91"/>
      <c r="F1930" s="91"/>
      <c r="G1930" s="91"/>
    </row>
    <row r="1931" spans="1:7" x14ac:dyDescent="0.25">
      <c r="A1931" s="64" t="s">
        <v>455</v>
      </c>
      <c r="B1931" s="64"/>
      <c r="C1931" s="64"/>
      <c r="D1931" s="64"/>
      <c r="E1931" s="64"/>
      <c r="F1931" s="64"/>
      <c r="G1931" s="65"/>
    </row>
    <row r="1932" spans="1:7" ht="31.5" x14ac:dyDescent="0.25">
      <c r="A1932" s="66" t="s">
        <v>1</v>
      </c>
      <c r="B1932" s="66"/>
      <c r="C1932" s="19" t="s">
        <v>2</v>
      </c>
      <c r="D1932" s="19" t="s">
        <v>3</v>
      </c>
      <c r="E1932" s="19" t="s">
        <v>4</v>
      </c>
      <c r="F1932" s="19" t="s">
        <v>5</v>
      </c>
      <c r="G1932" s="20" t="s">
        <v>6</v>
      </c>
    </row>
    <row r="1933" spans="1:7" ht="30" x14ac:dyDescent="0.25">
      <c r="A1933" s="37" t="s">
        <v>456</v>
      </c>
      <c r="B1933" s="36" t="s">
        <v>457</v>
      </c>
      <c r="C1933" s="98" t="s">
        <v>193</v>
      </c>
      <c r="D1933" s="37" t="s">
        <v>11</v>
      </c>
      <c r="E1933" s="38">
        <v>1</v>
      </c>
      <c r="F1933" s="34">
        <v>2666.52</v>
      </c>
      <c r="G1933" s="39">
        <f>ROUND((E1933*F1933),2)</f>
        <v>2666.52</v>
      </c>
    </row>
    <row r="1934" spans="1:7" ht="30" x14ac:dyDescent="0.25">
      <c r="A1934" s="37" t="s">
        <v>458</v>
      </c>
      <c r="B1934" s="36" t="s">
        <v>459</v>
      </c>
      <c r="C1934" s="98" t="s">
        <v>193</v>
      </c>
      <c r="D1934" s="37" t="s">
        <v>11</v>
      </c>
      <c r="E1934" s="38">
        <v>1</v>
      </c>
      <c r="F1934" s="34">
        <v>1215.49</v>
      </c>
      <c r="G1934" s="39">
        <f>ROUND((E1934*F1934),2)</f>
        <v>1215.49</v>
      </c>
    </row>
    <row r="1935" spans="1:7" x14ac:dyDescent="0.25">
      <c r="A1935" s="40"/>
      <c r="B1935" s="40"/>
      <c r="C1935" s="40"/>
      <c r="D1935" s="40"/>
      <c r="E1935" s="67" t="s">
        <v>19</v>
      </c>
      <c r="F1935" s="67"/>
      <c r="G1935" s="41">
        <f>ROUND(SUM(G1933:G1934),2)</f>
        <v>3882.01</v>
      </c>
    </row>
    <row r="1936" spans="1:7" ht="31.5" x14ac:dyDescent="0.25">
      <c r="A1936" s="66" t="s">
        <v>20</v>
      </c>
      <c r="B1936" s="66"/>
      <c r="C1936" s="19" t="s">
        <v>2</v>
      </c>
      <c r="D1936" s="19" t="s">
        <v>3</v>
      </c>
      <c r="E1936" s="19" t="s">
        <v>4</v>
      </c>
      <c r="F1936" s="19" t="s">
        <v>5</v>
      </c>
      <c r="G1936" s="20" t="s">
        <v>6</v>
      </c>
    </row>
    <row r="1937" spans="1:7" ht="30" x14ac:dyDescent="0.25">
      <c r="A1937" s="37" t="s">
        <v>345</v>
      </c>
      <c r="B1937" s="36" t="s">
        <v>346</v>
      </c>
      <c r="C1937" s="37" t="s">
        <v>8</v>
      </c>
      <c r="D1937" s="37" t="s">
        <v>23</v>
      </c>
      <c r="E1937" s="38">
        <v>3.5</v>
      </c>
      <c r="F1937" s="34">
        <v>44.18</v>
      </c>
      <c r="G1937" s="39">
        <f>ROUND((E1937*F1937),2)</f>
        <v>154.63</v>
      </c>
    </row>
    <row r="1938" spans="1:7" ht="30" x14ac:dyDescent="0.25">
      <c r="A1938" s="37" t="s">
        <v>460</v>
      </c>
      <c r="B1938" s="36" t="s">
        <v>461</v>
      </c>
      <c r="C1938" s="37" t="s">
        <v>8</v>
      </c>
      <c r="D1938" s="37" t="s">
        <v>23</v>
      </c>
      <c r="E1938" s="38">
        <v>3.5</v>
      </c>
      <c r="F1938" s="34">
        <v>50.14</v>
      </c>
      <c r="G1938" s="39">
        <f>ROUND((E1938*F1938),2)</f>
        <v>175.49</v>
      </c>
    </row>
    <row r="1939" spans="1:7" ht="30" x14ac:dyDescent="0.25">
      <c r="A1939" s="37" t="s">
        <v>28</v>
      </c>
      <c r="B1939" s="36" t="s">
        <v>70</v>
      </c>
      <c r="C1939" s="37" t="s">
        <v>8</v>
      </c>
      <c r="D1939" s="37" t="s">
        <v>23</v>
      </c>
      <c r="E1939" s="38">
        <v>3.5</v>
      </c>
      <c r="F1939" s="34">
        <v>30.74</v>
      </c>
      <c r="G1939" s="39">
        <f>ROUND((E1939*F1939),2)</f>
        <v>107.59</v>
      </c>
    </row>
    <row r="1940" spans="1:7" ht="30.75" customHeight="1" x14ac:dyDescent="0.25">
      <c r="A1940" s="40"/>
      <c r="B1940" s="40"/>
      <c r="C1940" s="40"/>
      <c r="D1940" s="40"/>
      <c r="E1940" s="67" t="s">
        <v>30</v>
      </c>
      <c r="F1940" s="67"/>
      <c r="G1940" s="41">
        <f>ROUND(SUM(G1937:G1939),2)</f>
        <v>437.71</v>
      </c>
    </row>
    <row r="1941" spans="1:7" x14ac:dyDescent="0.25">
      <c r="A1941" s="40"/>
      <c r="B1941" s="40"/>
      <c r="C1941" s="40"/>
      <c r="D1941" s="40"/>
      <c r="E1941" s="86" t="s">
        <v>35</v>
      </c>
      <c r="F1941" s="86"/>
      <c r="G1941" s="33">
        <f>ROUND(G1935+G1940,2)</f>
        <v>4319.72</v>
      </c>
    </row>
    <row r="1942" spans="1:7" x14ac:dyDescent="0.25">
      <c r="A1942" s="40"/>
      <c r="B1942" s="40"/>
      <c r="C1942" s="40"/>
      <c r="D1942" s="40"/>
      <c r="E1942" s="91"/>
      <c r="F1942" s="91"/>
      <c r="G1942" s="91"/>
    </row>
    <row r="1943" spans="1:7" x14ac:dyDescent="0.25">
      <c r="A1943" s="64" t="s">
        <v>462</v>
      </c>
      <c r="B1943" s="64"/>
      <c r="C1943" s="64"/>
      <c r="D1943" s="64"/>
      <c r="E1943" s="64"/>
      <c r="F1943" s="64"/>
      <c r="G1943" s="65"/>
    </row>
    <row r="1944" spans="1:7" ht="31.5" x14ac:dyDescent="0.25">
      <c r="A1944" s="66" t="s">
        <v>1</v>
      </c>
      <c r="B1944" s="66"/>
      <c r="C1944" s="19" t="s">
        <v>2</v>
      </c>
      <c r="D1944" s="19" t="s">
        <v>3</v>
      </c>
      <c r="E1944" s="19" t="s">
        <v>4</v>
      </c>
      <c r="F1944" s="19" t="s">
        <v>5</v>
      </c>
      <c r="G1944" s="20" t="s">
        <v>6</v>
      </c>
    </row>
    <row r="1945" spans="1:7" ht="30" x14ac:dyDescent="0.25">
      <c r="A1945" s="37">
        <v>4791</v>
      </c>
      <c r="B1945" s="36" t="s">
        <v>463</v>
      </c>
      <c r="C1945" s="37" t="s">
        <v>8</v>
      </c>
      <c r="D1945" s="37" t="s">
        <v>14</v>
      </c>
      <c r="E1945" s="38">
        <v>0.02</v>
      </c>
      <c r="F1945" s="34">
        <v>51.96</v>
      </c>
      <c r="G1945" s="39">
        <f>ROUND((E1945*F1945),2)</f>
        <v>1.04</v>
      </c>
    </row>
    <row r="1946" spans="1:7" ht="75" x14ac:dyDescent="0.25">
      <c r="A1946" s="37">
        <v>37558</v>
      </c>
      <c r="B1946" s="36" t="s">
        <v>464</v>
      </c>
      <c r="C1946" s="37" t="s">
        <v>8</v>
      </c>
      <c r="D1946" s="37" t="s">
        <v>11</v>
      </c>
      <c r="E1946" s="38">
        <v>1</v>
      </c>
      <c r="F1946" s="34">
        <v>40.83</v>
      </c>
      <c r="G1946" s="39">
        <f>ROUND((E1946*F1946),2)</f>
        <v>40.83</v>
      </c>
    </row>
    <row r="1947" spans="1:7" x14ac:dyDescent="0.25">
      <c r="A1947" s="40"/>
      <c r="B1947" s="40"/>
      <c r="C1947" s="40"/>
      <c r="D1947" s="40"/>
      <c r="E1947" s="67" t="s">
        <v>19</v>
      </c>
      <c r="F1947" s="67"/>
      <c r="G1947" s="41">
        <f>ROUND(SUM(G1945:G1946),2)</f>
        <v>41.87</v>
      </c>
    </row>
    <row r="1948" spans="1:7" ht="31.5" x14ac:dyDescent="0.25">
      <c r="A1948" s="66" t="s">
        <v>20</v>
      </c>
      <c r="B1948" s="66"/>
      <c r="C1948" s="19" t="s">
        <v>2</v>
      </c>
      <c r="D1948" s="19" t="s">
        <v>3</v>
      </c>
      <c r="E1948" s="19" t="s">
        <v>4</v>
      </c>
      <c r="F1948" s="19" t="s">
        <v>5</v>
      </c>
      <c r="G1948" s="20" t="s">
        <v>6</v>
      </c>
    </row>
    <row r="1949" spans="1:7" ht="30" x14ac:dyDescent="0.25">
      <c r="A1949" s="37" t="s">
        <v>95</v>
      </c>
      <c r="B1949" s="36" t="s">
        <v>96</v>
      </c>
      <c r="C1949" s="37" t="s">
        <v>8</v>
      </c>
      <c r="D1949" s="37" t="s">
        <v>23</v>
      </c>
      <c r="E1949" s="38">
        <v>0.3</v>
      </c>
      <c r="F1949" s="34">
        <v>32.94</v>
      </c>
      <c r="G1949" s="39">
        <f>ROUND((E1949*F1949),2)</f>
        <v>9.8800000000000008</v>
      </c>
    </row>
    <row r="1950" spans="1:7" ht="33" customHeight="1" x14ac:dyDescent="0.25">
      <c r="A1950" s="40"/>
      <c r="B1950" s="40"/>
      <c r="C1950" s="40"/>
      <c r="D1950" s="40"/>
      <c r="E1950" s="67" t="s">
        <v>30</v>
      </c>
      <c r="F1950" s="67"/>
      <c r="G1950" s="41">
        <f>ROUND(SUM(G1949),2)</f>
        <v>9.8800000000000008</v>
      </c>
    </row>
    <row r="1951" spans="1:7" x14ac:dyDescent="0.25">
      <c r="A1951" s="40"/>
      <c r="B1951" s="40"/>
      <c r="C1951" s="40"/>
      <c r="D1951" s="40"/>
      <c r="E1951" s="86" t="s">
        <v>35</v>
      </c>
      <c r="F1951" s="86"/>
      <c r="G1951" s="33">
        <f>ROUND(G1947+G1950,2)</f>
        <v>51.75</v>
      </c>
    </row>
    <row r="1952" spans="1:7" x14ac:dyDescent="0.25">
      <c r="A1952" s="40"/>
      <c r="B1952" s="40"/>
      <c r="C1952" s="40"/>
      <c r="D1952" s="40"/>
      <c r="E1952" s="91"/>
      <c r="F1952" s="91"/>
      <c r="G1952" s="91"/>
    </row>
    <row r="1953" spans="1:7" ht="33" customHeight="1" x14ac:dyDescent="0.25">
      <c r="A1953" s="64" t="s">
        <v>465</v>
      </c>
      <c r="B1953" s="64"/>
      <c r="C1953" s="64"/>
      <c r="D1953" s="64"/>
      <c r="E1953" s="64"/>
      <c r="F1953" s="64"/>
      <c r="G1953" s="65"/>
    </row>
    <row r="1954" spans="1:7" ht="31.5" x14ac:dyDescent="0.25">
      <c r="A1954" s="66" t="s">
        <v>1</v>
      </c>
      <c r="B1954" s="66"/>
      <c r="C1954" s="19" t="s">
        <v>2</v>
      </c>
      <c r="D1954" s="19" t="s">
        <v>3</v>
      </c>
      <c r="E1954" s="19" t="s">
        <v>4</v>
      </c>
      <c r="F1954" s="19" t="s">
        <v>5</v>
      </c>
      <c r="G1954" s="20" t="s">
        <v>6</v>
      </c>
    </row>
    <row r="1955" spans="1:7" ht="60" x14ac:dyDescent="0.25">
      <c r="A1955" s="37">
        <v>39763</v>
      </c>
      <c r="B1955" s="36" t="s">
        <v>466</v>
      </c>
      <c r="C1955" s="37" t="s">
        <v>8</v>
      </c>
      <c r="D1955" s="37" t="s">
        <v>11</v>
      </c>
      <c r="E1955" s="38">
        <v>1</v>
      </c>
      <c r="F1955" s="34">
        <v>850.24</v>
      </c>
      <c r="G1955" s="39">
        <f>ROUND((E1955*F1955),2)</f>
        <v>850.24</v>
      </c>
    </row>
    <row r="1956" spans="1:7" x14ac:dyDescent="0.25">
      <c r="A1956" s="40"/>
      <c r="B1956" s="40"/>
      <c r="C1956" s="40"/>
      <c r="D1956" s="40"/>
      <c r="E1956" s="67" t="s">
        <v>19</v>
      </c>
      <c r="F1956" s="67"/>
      <c r="G1956" s="41">
        <f>ROUND(SUM(G1955),2)</f>
        <v>850.24</v>
      </c>
    </row>
    <row r="1957" spans="1:7" ht="31.5" x14ac:dyDescent="0.25">
      <c r="A1957" s="66" t="s">
        <v>20</v>
      </c>
      <c r="B1957" s="66"/>
      <c r="C1957" s="19" t="s">
        <v>2</v>
      </c>
      <c r="D1957" s="19" t="s">
        <v>3</v>
      </c>
      <c r="E1957" s="19" t="s">
        <v>4</v>
      </c>
      <c r="F1957" s="19" t="s">
        <v>5</v>
      </c>
      <c r="G1957" s="20" t="s">
        <v>6</v>
      </c>
    </row>
    <row r="1958" spans="1:7" ht="30" x14ac:dyDescent="0.25">
      <c r="A1958" s="37" t="s">
        <v>353</v>
      </c>
      <c r="B1958" s="36" t="s">
        <v>354</v>
      </c>
      <c r="C1958" s="37" t="s">
        <v>8</v>
      </c>
      <c r="D1958" s="37" t="s">
        <v>23</v>
      </c>
      <c r="E1958" s="38">
        <v>0.63839999999999997</v>
      </c>
      <c r="F1958" s="34">
        <v>33.729999999999997</v>
      </c>
      <c r="G1958" s="39">
        <f>ROUND((E1958*F1958),2)</f>
        <v>21.53</v>
      </c>
    </row>
    <row r="1959" spans="1:7" ht="30" x14ac:dyDescent="0.25">
      <c r="A1959" s="37" t="s">
        <v>345</v>
      </c>
      <c r="B1959" s="36" t="s">
        <v>346</v>
      </c>
      <c r="C1959" s="37" t="s">
        <v>8</v>
      </c>
      <c r="D1959" s="37" t="s">
        <v>23</v>
      </c>
      <c r="E1959" s="38">
        <v>0.63839999999999997</v>
      </c>
      <c r="F1959" s="34">
        <v>44.18</v>
      </c>
      <c r="G1959" s="39">
        <f>ROUND((E1959*F1959),2)</f>
        <v>28.2</v>
      </c>
    </row>
    <row r="1960" spans="1:7" ht="33.75" customHeight="1" x14ac:dyDescent="0.25">
      <c r="A1960" s="40"/>
      <c r="B1960" s="40"/>
      <c r="C1960" s="40"/>
      <c r="D1960" s="40"/>
      <c r="E1960" s="67" t="s">
        <v>30</v>
      </c>
      <c r="F1960" s="67"/>
      <c r="G1960" s="41">
        <f>ROUND(SUM(G1958:G1959),2)</f>
        <v>49.73</v>
      </c>
    </row>
    <row r="1961" spans="1:7" ht="31.5" x14ac:dyDescent="0.25">
      <c r="A1961" s="66" t="s">
        <v>31</v>
      </c>
      <c r="B1961" s="66"/>
      <c r="C1961" s="19" t="s">
        <v>2</v>
      </c>
      <c r="D1961" s="19" t="s">
        <v>3</v>
      </c>
      <c r="E1961" s="19" t="s">
        <v>4</v>
      </c>
      <c r="F1961" s="19" t="s">
        <v>5</v>
      </c>
      <c r="G1961" s="20" t="s">
        <v>6</v>
      </c>
    </row>
    <row r="1962" spans="1:7" ht="75" x14ac:dyDescent="0.25">
      <c r="A1962" s="37" t="s">
        <v>467</v>
      </c>
      <c r="B1962" s="36" t="s">
        <v>468</v>
      </c>
      <c r="C1962" s="37" t="s">
        <v>8</v>
      </c>
      <c r="D1962" s="37" t="s">
        <v>9</v>
      </c>
      <c r="E1962" s="38">
        <v>1.89E-2</v>
      </c>
      <c r="F1962" s="34">
        <v>716.76</v>
      </c>
      <c r="G1962" s="39">
        <f>ROUND((E1962*F1962),2)</f>
        <v>13.55</v>
      </c>
    </row>
    <row r="1963" spans="1:7" x14ac:dyDescent="0.25">
      <c r="A1963" s="40"/>
      <c r="B1963" s="40"/>
      <c r="C1963" s="40"/>
      <c r="D1963" s="40"/>
      <c r="E1963" s="67" t="s">
        <v>34</v>
      </c>
      <c r="F1963" s="67"/>
      <c r="G1963" s="41">
        <f>ROUND(SUM(G1962),2)</f>
        <v>13.55</v>
      </c>
    </row>
    <row r="1964" spans="1:7" x14ac:dyDescent="0.25">
      <c r="A1964" s="40"/>
      <c r="B1964" s="40"/>
      <c r="C1964" s="40"/>
      <c r="D1964" s="40"/>
      <c r="E1964" s="86" t="s">
        <v>35</v>
      </c>
      <c r="F1964" s="86"/>
      <c r="G1964" s="33">
        <f>ROUND(G1960+G1963+G1956,2)</f>
        <v>913.52</v>
      </c>
    </row>
    <row r="1965" spans="1:7" x14ac:dyDescent="0.25">
      <c r="A1965" s="40"/>
      <c r="B1965" s="40"/>
      <c r="C1965" s="40"/>
      <c r="D1965" s="40"/>
      <c r="E1965" s="91"/>
      <c r="F1965" s="91"/>
      <c r="G1965" s="91"/>
    </row>
    <row r="1966" spans="1:7" ht="33" customHeight="1" x14ac:dyDescent="0.25">
      <c r="A1966" s="64" t="s">
        <v>469</v>
      </c>
      <c r="B1966" s="64"/>
      <c r="C1966" s="64"/>
      <c r="D1966" s="64"/>
      <c r="E1966" s="64"/>
      <c r="F1966" s="64"/>
      <c r="G1966" s="65"/>
    </row>
    <row r="1967" spans="1:7" ht="31.5" x14ac:dyDescent="0.25">
      <c r="A1967" s="66" t="s">
        <v>1</v>
      </c>
      <c r="B1967" s="66"/>
      <c r="C1967" s="19" t="s">
        <v>2</v>
      </c>
      <c r="D1967" s="19" t="s">
        <v>3</v>
      </c>
      <c r="E1967" s="19" t="s">
        <v>4</v>
      </c>
      <c r="F1967" s="19" t="s">
        <v>5</v>
      </c>
      <c r="G1967" s="20" t="s">
        <v>6</v>
      </c>
    </row>
    <row r="1968" spans="1:7" ht="60" x14ac:dyDescent="0.25">
      <c r="A1968" s="37">
        <v>12043</v>
      </c>
      <c r="B1968" s="36" t="s">
        <v>470</v>
      </c>
      <c r="C1968" s="37" t="s">
        <v>8</v>
      </c>
      <c r="D1968" s="37" t="s">
        <v>11</v>
      </c>
      <c r="E1968" s="38">
        <v>1.7</v>
      </c>
      <c r="F1968" s="34">
        <v>1045.3</v>
      </c>
      <c r="G1968" s="39">
        <f>ROUND((E1968*F1968),2)</f>
        <v>1777.01</v>
      </c>
    </row>
    <row r="1969" spans="1:7" x14ac:dyDescent="0.25">
      <c r="A1969" s="40"/>
      <c r="B1969" s="40"/>
      <c r="C1969" s="40"/>
      <c r="D1969" s="40"/>
      <c r="E1969" s="67" t="s">
        <v>19</v>
      </c>
      <c r="F1969" s="67"/>
      <c r="G1969" s="41">
        <f>ROUND(SUM(G1968),2)</f>
        <v>1777.01</v>
      </c>
    </row>
    <row r="1970" spans="1:7" ht="31.5" x14ac:dyDescent="0.25">
      <c r="A1970" s="66" t="s">
        <v>20</v>
      </c>
      <c r="B1970" s="66"/>
      <c r="C1970" s="19" t="s">
        <v>2</v>
      </c>
      <c r="D1970" s="19" t="s">
        <v>3</v>
      </c>
      <c r="E1970" s="19" t="s">
        <v>4</v>
      </c>
      <c r="F1970" s="19" t="s">
        <v>5</v>
      </c>
      <c r="G1970" s="20" t="s">
        <v>6</v>
      </c>
    </row>
    <row r="1971" spans="1:7" ht="30" x14ac:dyDescent="0.25">
      <c r="A1971" s="37" t="s">
        <v>353</v>
      </c>
      <c r="B1971" s="36" t="s">
        <v>354</v>
      </c>
      <c r="C1971" s="37" t="s">
        <v>8</v>
      </c>
      <c r="D1971" s="37" t="s">
        <v>23</v>
      </c>
      <c r="E1971" s="38">
        <v>0.63419999999999999</v>
      </c>
      <c r="F1971" s="34">
        <v>33.729999999999997</v>
      </c>
      <c r="G1971" s="39">
        <f>ROUND((E1971*F1971),2)</f>
        <v>21.39</v>
      </c>
    </row>
    <row r="1972" spans="1:7" ht="30" x14ac:dyDescent="0.25">
      <c r="A1972" s="37" t="s">
        <v>345</v>
      </c>
      <c r="B1972" s="36" t="s">
        <v>346</v>
      </c>
      <c r="C1972" s="37" t="s">
        <v>8</v>
      </c>
      <c r="D1972" s="37" t="s">
        <v>23</v>
      </c>
      <c r="E1972" s="38">
        <v>0.63419999999999999</v>
      </c>
      <c r="F1972" s="34">
        <v>44.18</v>
      </c>
      <c r="G1972" s="39">
        <f>ROUND((E1972*F1972),2)</f>
        <v>28.02</v>
      </c>
    </row>
    <row r="1973" spans="1:7" ht="35.25" customHeight="1" x14ac:dyDescent="0.25">
      <c r="A1973" s="40"/>
      <c r="B1973" s="40"/>
      <c r="C1973" s="40"/>
      <c r="D1973" s="40"/>
      <c r="E1973" s="67" t="s">
        <v>30</v>
      </c>
      <c r="F1973" s="67"/>
      <c r="G1973" s="41">
        <f>ROUND(SUM(G1971:G1972),2)</f>
        <v>49.41</v>
      </c>
    </row>
    <row r="1974" spans="1:7" ht="31.5" x14ac:dyDescent="0.25">
      <c r="A1974" s="66" t="s">
        <v>31</v>
      </c>
      <c r="B1974" s="66"/>
      <c r="C1974" s="19" t="s">
        <v>2</v>
      </c>
      <c r="D1974" s="19" t="s">
        <v>3</v>
      </c>
      <c r="E1974" s="19" t="s">
        <v>4</v>
      </c>
      <c r="F1974" s="19" t="s">
        <v>5</v>
      </c>
      <c r="G1974" s="20" t="s">
        <v>6</v>
      </c>
    </row>
    <row r="1975" spans="1:7" ht="75" x14ac:dyDescent="0.25">
      <c r="A1975" s="37" t="s">
        <v>467</v>
      </c>
      <c r="B1975" s="36" t="s">
        <v>468</v>
      </c>
      <c r="C1975" s="37" t="s">
        <v>8</v>
      </c>
      <c r="D1975" s="37" t="s">
        <v>9</v>
      </c>
      <c r="E1975" s="38">
        <v>1.9400000000000001E-2</v>
      </c>
      <c r="F1975" s="34">
        <v>716.76</v>
      </c>
      <c r="G1975" s="39">
        <f>ROUND((E1975*F1975),2)</f>
        <v>13.91</v>
      </c>
    </row>
    <row r="1976" spans="1:7" x14ac:dyDescent="0.25">
      <c r="A1976" s="40"/>
      <c r="B1976" s="40"/>
      <c r="C1976" s="40"/>
      <c r="D1976" s="40"/>
      <c r="E1976" s="67" t="s">
        <v>34</v>
      </c>
      <c r="F1976" s="67"/>
      <c r="G1976" s="41">
        <f>ROUND(SUM(G1975),2)</f>
        <v>13.91</v>
      </c>
    </row>
    <row r="1977" spans="1:7" x14ac:dyDescent="0.25">
      <c r="A1977" s="40"/>
      <c r="B1977" s="40"/>
      <c r="C1977" s="40"/>
      <c r="D1977" s="40"/>
      <c r="E1977" s="86" t="s">
        <v>35</v>
      </c>
      <c r="F1977" s="86"/>
      <c r="G1977" s="33">
        <f>ROUND(G1973+G1976+G1969,2)</f>
        <v>1840.33</v>
      </c>
    </row>
    <row r="1978" spans="1:7" x14ac:dyDescent="0.25">
      <c r="A1978" s="40"/>
      <c r="B1978" s="40"/>
      <c r="C1978" s="40"/>
      <c r="D1978" s="40"/>
      <c r="E1978" s="91"/>
      <c r="F1978" s="91"/>
      <c r="G1978" s="91"/>
    </row>
    <row r="1979" spans="1:7" x14ac:dyDescent="0.25">
      <c r="A1979" s="64" t="s">
        <v>471</v>
      </c>
      <c r="B1979" s="64"/>
      <c r="C1979" s="64"/>
      <c r="D1979" s="64"/>
      <c r="E1979" s="64"/>
      <c r="F1979" s="64"/>
      <c r="G1979" s="65"/>
    </row>
    <row r="1980" spans="1:7" ht="31.5" x14ac:dyDescent="0.25">
      <c r="A1980" s="66" t="s">
        <v>1</v>
      </c>
      <c r="B1980" s="66"/>
      <c r="C1980" s="19" t="s">
        <v>2</v>
      </c>
      <c r="D1980" s="19" t="s">
        <v>3</v>
      </c>
      <c r="E1980" s="19" t="s">
        <v>4</v>
      </c>
      <c r="F1980" s="19" t="s">
        <v>5</v>
      </c>
      <c r="G1980" s="20" t="s">
        <v>6</v>
      </c>
    </row>
    <row r="1981" spans="1:7" ht="30" x14ac:dyDescent="0.25">
      <c r="A1981" s="37">
        <v>39445</v>
      </c>
      <c r="B1981" s="36" t="s">
        <v>472</v>
      </c>
      <c r="C1981" s="37" t="s">
        <v>8</v>
      </c>
      <c r="D1981" s="37" t="s">
        <v>11</v>
      </c>
      <c r="E1981" s="38">
        <v>1</v>
      </c>
      <c r="F1981" s="34">
        <v>126.14</v>
      </c>
      <c r="G1981" s="39">
        <f>ROUND((E1981*F1981),2)</f>
        <v>126.14</v>
      </c>
    </row>
    <row r="1982" spans="1:7" ht="60" x14ac:dyDescent="0.25">
      <c r="A1982" s="37">
        <v>1571</v>
      </c>
      <c r="B1982" s="36" t="s">
        <v>473</v>
      </c>
      <c r="C1982" s="37" t="s">
        <v>8</v>
      </c>
      <c r="D1982" s="37" t="s">
        <v>11</v>
      </c>
      <c r="E1982" s="38">
        <v>4</v>
      </c>
      <c r="F1982" s="34">
        <v>1.36</v>
      </c>
      <c r="G1982" s="39">
        <f>ROUND((E1982*F1982),2)</f>
        <v>5.44</v>
      </c>
    </row>
    <row r="1983" spans="1:7" x14ac:dyDescent="0.25">
      <c r="A1983" s="40"/>
      <c r="B1983" s="40"/>
      <c r="C1983" s="40"/>
      <c r="D1983" s="40"/>
      <c r="E1983" s="67" t="s">
        <v>19</v>
      </c>
      <c r="F1983" s="67"/>
      <c r="G1983" s="41">
        <f>ROUND(SUM(G1981:G1982),2)</f>
        <v>131.58000000000001</v>
      </c>
    </row>
    <row r="1984" spans="1:7" ht="31.5" x14ac:dyDescent="0.25">
      <c r="A1984" s="66" t="s">
        <v>20</v>
      </c>
      <c r="B1984" s="66"/>
      <c r="C1984" s="19" t="s">
        <v>2</v>
      </c>
      <c r="D1984" s="19" t="s">
        <v>3</v>
      </c>
      <c r="E1984" s="19" t="s">
        <v>4</v>
      </c>
      <c r="F1984" s="19" t="s">
        <v>5</v>
      </c>
      <c r="G1984" s="20" t="s">
        <v>6</v>
      </c>
    </row>
    <row r="1985" spans="1:8" ht="30" x14ac:dyDescent="0.25">
      <c r="A1985" s="37" t="s">
        <v>353</v>
      </c>
      <c r="B1985" s="36" t="s">
        <v>354</v>
      </c>
      <c r="C1985" s="37" t="s">
        <v>8</v>
      </c>
      <c r="D1985" s="37" t="s">
        <v>23</v>
      </c>
      <c r="E1985" s="38">
        <v>0.25</v>
      </c>
      <c r="F1985" s="34">
        <v>33.729999999999997</v>
      </c>
      <c r="G1985" s="39">
        <f>ROUND((E1985*F1985),2)</f>
        <v>8.43</v>
      </c>
    </row>
    <row r="1986" spans="1:8" ht="30" x14ac:dyDescent="0.25">
      <c r="A1986" s="37" t="s">
        <v>345</v>
      </c>
      <c r="B1986" s="36" t="s">
        <v>346</v>
      </c>
      <c r="C1986" s="37" t="s">
        <v>8</v>
      </c>
      <c r="D1986" s="37" t="s">
        <v>23</v>
      </c>
      <c r="E1986" s="38">
        <v>0.25</v>
      </c>
      <c r="F1986" s="34">
        <v>44.18</v>
      </c>
      <c r="G1986" s="39">
        <f>ROUND((E1986*F1986),2)</f>
        <v>11.05</v>
      </c>
    </row>
    <row r="1987" spans="1:8" ht="31.5" customHeight="1" x14ac:dyDescent="0.25">
      <c r="A1987" s="40"/>
      <c r="B1987" s="40"/>
      <c r="C1987" s="40"/>
      <c r="D1987" s="40"/>
      <c r="E1987" s="67" t="s">
        <v>30</v>
      </c>
      <c r="F1987" s="67"/>
      <c r="G1987" s="41">
        <f>ROUND(SUM(G1985:G1986),2)</f>
        <v>19.48</v>
      </c>
    </row>
    <row r="1988" spans="1:8" x14ac:dyDescent="0.25">
      <c r="A1988" s="40"/>
      <c r="B1988" s="40"/>
      <c r="C1988" s="40"/>
      <c r="D1988" s="40"/>
      <c r="E1988" s="86" t="s">
        <v>35</v>
      </c>
      <c r="F1988" s="86"/>
      <c r="G1988" s="33">
        <f>ROUND(G1983+G1987,2)</f>
        <v>151.06</v>
      </c>
    </row>
    <row r="1989" spans="1:8" x14ac:dyDescent="0.25">
      <c r="A1989" s="40"/>
      <c r="B1989" s="40"/>
      <c r="C1989" s="40"/>
      <c r="D1989" s="40"/>
      <c r="E1989" s="91"/>
      <c r="F1989" s="91"/>
      <c r="G1989" s="91"/>
    </row>
    <row r="1990" spans="1:8" x14ac:dyDescent="0.25">
      <c r="A1990" s="64" t="s">
        <v>474</v>
      </c>
      <c r="B1990" s="64"/>
      <c r="C1990" s="64"/>
      <c r="D1990" s="64"/>
      <c r="E1990" s="64"/>
      <c r="F1990" s="64"/>
      <c r="G1990" s="65"/>
      <c r="H1990" s="30"/>
    </row>
    <row r="1991" spans="1:8" ht="31.5" x14ac:dyDescent="0.25">
      <c r="A1991" s="66" t="s">
        <v>1</v>
      </c>
      <c r="B1991" s="66"/>
      <c r="C1991" s="19" t="s">
        <v>2</v>
      </c>
      <c r="D1991" s="19" t="s">
        <v>3</v>
      </c>
      <c r="E1991" s="19" t="s">
        <v>4</v>
      </c>
      <c r="F1991" s="19" t="s">
        <v>5</v>
      </c>
      <c r="G1991" s="20" t="s">
        <v>6</v>
      </c>
    </row>
    <row r="1992" spans="1:8" ht="30" x14ac:dyDescent="0.25">
      <c r="A1992" s="37">
        <v>39455</v>
      </c>
      <c r="B1992" s="36" t="s">
        <v>475</v>
      </c>
      <c r="C1992" s="37" t="s">
        <v>8</v>
      </c>
      <c r="D1992" s="37" t="s">
        <v>11</v>
      </c>
      <c r="E1992" s="38">
        <v>1</v>
      </c>
      <c r="F1992" s="34">
        <v>143.71</v>
      </c>
      <c r="G1992" s="39">
        <f>ROUND((E1992*F1992),2)</f>
        <v>143.71</v>
      </c>
    </row>
    <row r="1993" spans="1:8" ht="60" x14ac:dyDescent="0.25">
      <c r="A1993" s="37">
        <v>1571</v>
      </c>
      <c r="B1993" s="36" t="s">
        <v>473</v>
      </c>
      <c r="C1993" s="37" t="s">
        <v>8</v>
      </c>
      <c r="D1993" s="37" t="s">
        <v>11</v>
      </c>
      <c r="E1993" s="38">
        <v>4</v>
      </c>
      <c r="F1993" s="34">
        <v>1.36</v>
      </c>
      <c r="G1993" s="39">
        <f>ROUND((E1993*F1993),2)</f>
        <v>5.44</v>
      </c>
    </row>
    <row r="1994" spans="1:8" x14ac:dyDescent="0.25">
      <c r="A1994" s="40"/>
      <c r="B1994" s="40"/>
      <c r="C1994" s="40"/>
      <c r="D1994" s="40"/>
      <c r="E1994" s="67" t="s">
        <v>19</v>
      </c>
      <c r="F1994" s="67"/>
      <c r="G1994" s="41">
        <f>ROUND(SUM(G1992:G1993),2)</f>
        <v>149.15</v>
      </c>
    </row>
    <row r="1995" spans="1:8" ht="31.5" x14ac:dyDescent="0.25">
      <c r="A1995" s="66" t="s">
        <v>20</v>
      </c>
      <c r="B1995" s="66"/>
      <c r="C1995" s="19" t="s">
        <v>2</v>
      </c>
      <c r="D1995" s="19" t="s">
        <v>3</v>
      </c>
      <c r="E1995" s="19" t="s">
        <v>4</v>
      </c>
      <c r="F1995" s="19" t="s">
        <v>5</v>
      </c>
      <c r="G1995" s="20" t="s">
        <v>6</v>
      </c>
    </row>
    <row r="1996" spans="1:8" ht="30" x14ac:dyDescent="0.25">
      <c r="A1996" s="37" t="s">
        <v>353</v>
      </c>
      <c r="B1996" s="36" t="s">
        <v>354</v>
      </c>
      <c r="C1996" s="37" t="s">
        <v>8</v>
      </c>
      <c r="D1996" s="37" t="s">
        <v>23</v>
      </c>
      <c r="E1996" s="38">
        <v>0.25</v>
      </c>
      <c r="F1996" s="34">
        <v>33.729999999999997</v>
      </c>
      <c r="G1996" s="39">
        <f>ROUND((E1996*F1996),2)</f>
        <v>8.43</v>
      </c>
    </row>
    <row r="1997" spans="1:8" ht="30" x14ac:dyDescent="0.25">
      <c r="A1997" s="37" t="s">
        <v>345</v>
      </c>
      <c r="B1997" s="36" t="s">
        <v>346</v>
      </c>
      <c r="C1997" s="37" t="s">
        <v>8</v>
      </c>
      <c r="D1997" s="37" t="s">
        <v>23</v>
      </c>
      <c r="E1997" s="38">
        <v>0.25</v>
      </c>
      <c r="F1997" s="34">
        <v>44.18</v>
      </c>
      <c r="G1997" s="39">
        <f>ROUND((E1997*F1997),2)</f>
        <v>11.05</v>
      </c>
    </row>
    <row r="1998" spans="1:8" ht="31.5" customHeight="1" x14ac:dyDescent="0.25">
      <c r="A1998" s="40"/>
      <c r="B1998" s="40"/>
      <c r="C1998" s="40"/>
      <c r="D1998" s="40"/>
      <c r="E1998" s="67" t="s">
        <v>30</v>
      </c>
      <c r="F1998" s="67"/>
      <c r="G1998" s="41">
        <f>ROUND(SUM(G1996:G1997),2)</f>
        <v>19.48</v>
      </c>
    </row>
    <row r="1999" spans="1:8" x14ac:dyDescent="0.25">
      <c r="A1999" s="40"/>
      <c r="B1999" s="40"/>
      <c r="C1999" s="40"/>
      <c r="D1999" s="40"/>
      <c r="E1999" s="86" t="s">
        <v>35</v>
      </c>
      <c r="F1999" s="86"/>
      <c r="G1999" s="33">
        <f>ROUND(G1994+G1998,2)</f>
        <v>168.63</v>
      </c>
    </row>
    <row r="2000" spans="1:8" x14ac:dyDescent="0.25">
      <c r="A2000" s="40"/>
      <c r="B2000" s="40"/>
      <c r="C2000" s="40"/>
      <c r="D2000" s="40"/>
      <c r="E2000" s="91"/>
      <c r="F2000" s="91"/>
      <c r="G2000" s="91"/>
    </row>
    <row r="2001" spans="1:7" x14ac:dyDescent="0.25">
      <c r="A2001" s="64" t="s">
        <v>476</v>
      </c>
      <c r="B2001" s="64"/>
      <c r="C2001" s="64"/>
      <c r="D2001" s="64"/>
      <c r="E2001" s="64"/>
      <c r="F2001" s="64"/>
      <c r="G2001" s="65"/>
    </row>
    <row r="2002" spans="1:7" ht="31.5" x14ac:dyDescent="0.25">
      <c r="A2002" s="66" t="s">
        <v>1</v>
      </c>
      <c r="B2002" s="66"/>
      <c r="C2002" s="19" t="s">
        <v>2</v>
      </c>
      <c r="D2002" s="19" t="s">
        <v>3</v>
      </c>
      <c r="E2002" s="19" t="s">
        <v>4</v>
      </c>
      <c r="F2002" s="19" t="s">
        <v>5</v>
      </c>
      <c r="G2002" s="20" t="s">
        <v>6</v>
      </c>
    </row>
    <row r="2003" spans="1:7" ht="45" x14ac:dyDescent="0.25">
      <c r="A2003" s="37">
        <v>39471</v>
      </c>
      <c r="B2003" s="36" t="s">
        <v>477</v>
      </c>
      <c r="C2003" s="37" t="s">
        <v>8</v>
      </c>
      <c r="D2003" s="37" t="s">
        <v>11</v>
      </c>
      <c r="E2003" s="38">
        <v>1</v>
      </c>
      <c r="F2003" s="34">
        <v>94.31</v>
      </c>
      <c r="G2003" s="39">
        <f>ROUND((E2003*F2003),2)</f>
        <v>94.31</v>
      </c>
    </row>
    <row r="2004" spans="1:7" x14ac:dyDescent="0.25">
      <c r="A2004" s="40"/>
      <c r="B2004" s="40"/>
      <c r="C2004" s="40"/>
      <c r="D2004" s="40"/>
      <c r="E2004" s="67" t="s">
        <v>19</v>
      </c>
      <c r="F2004" s="67"/>
      <c r="G2004" s="41">
        <f>ROUND(SUM(G2003),2)</f>
        <v>94.31</v>
      </c>
    </row>
    <row r="2005" spans="1:7" ht="31.5" x14ac:dyDescent="0.25">
      <c r="A2005" s="66" t="s">
        <v>20</v>
      </c>
      <c r="B2005" s="66"/>
      <c r="C2005" s="19" t="s">
        <v>2</v>
      </c>
      <c r="D2005" s="19" t="s">
        <v>3</v>
      </c>
      <c r="E2005" s="19" t="s">
        <v>4</v>
      </c>
      <c r="F2005" s="19" t="s">
        <v>5</v>
      </c>
      <c r="G2005" s="20" t="s">
        <v>6</v>
      </c>
    </row>
    <row r="2006" spans="1:7" ht="30" x14ac:dyDescent="0.25">
      <c r="A2006" s="37" t="s">
        <v>353</v>
      </c>
      <c r="B2006" s="36" t="s">
        <v>354</v>
      </c>
      <c r="C2006" s="37" t="s">
        <v>8</v>
      </c>
      <c r="D2006" s="37" t="s">
        <v>23</v>
      </c>
      <c r="E2006" s="38">
        <v>0.2</v>
      </c>
      <c r="F2006" s="34">
        <v>33.729999999999997</v>
      </c>
      <c r="G2006" s="39">
        <f>ROUND((E2006*F2006),2)</f>
        <v>6.75</v>
      </c>
    </row>
    <row r="2007" spans="1:7" ht="30" x14ac:dyDescent="0.25">
      <c r="A2007" s="37" t="s">
        <v>345</v>
      </c>
      <c r="B2007" s="36" t="s">
        <v>346</v>
      </c>
      <c r="C2007" s="37" t="s">
        <v>8</v>
      </c>
      <c r="D2007" s="37" t="s">
        <v>23</v>
      </c>
      <c r="E2007" s="38">
        <v>0.2</v>
      </c>
      <c r="F2007" s="34">
        <v>44.18</v>
      </c>
      <c r="G2007" s="39">
        <f>ROUND((E2007*F2007),2)</f>
        <v>8.84</v>
      </c>
    </row>
    <row r="2008" spans="1:7" ht="30.75" customHeight="1" x14ac:dyDescent="0.25">
      <c r="A2008" s="40"/>
      <c r="B2008" s="40"/>
      <c r="C2008" s="40"/>
      <c r="D2008" s="40"/>
      <c r="E2008" s="67" t="s">
        <v>30</v>
      </c>
      <c r="F2008" s="67"/>
      <c r="G2008" s="41">
        <f>ROUND(SUM(G2006:G2007),2)</f>
        <v>15.59</v>
      </c>
    </row>
    <row r="2009" spans="1:7" x14ac:dyDescent="0.25">
      <c r="A2009" s="40"/>
      <c r="B2009" s="40"/>
      <c r="C2009" s="40"/>
      <c r="D2009" s="40"/>
      <c r="E2009" s="86" t="s">
        <v>35</v>
      </c>
      <c r="F2009" s="86"/>
      <c r="G2009" s="33">
        <f>ROUND(G2004+G2008,2)</f>
        <v>109.9</v>
      </c>
    </row>
    <row r="2010" spans="1:7" x14ac:dyDescent="0.25">
      <c r="A2010" s="40"/>
      <c r="B2010" s="40"/>
      <c r="C2010" s="40"/>
      <c r="D2010" s="40"/>
      <c r="E2010" s="91"/>
      <c r="F2010" s="91"/>
      <c r="G2010" s="91"/>
    </row>
    <row r="2011" spans="1:7" x14ac:dyDescent="0.25">
      <c r="A2011" s="64" t="s">
        <v>478</v>
      </c>
      <c r="B2011" s="64"/>
      <c r="C2011" s="64"/>
      <c r="D2011" s="64"/>
      <c r="E2011" s="64"/>
      <c r="F2011" s="64"/>
      <c r="G2011" s="65"/>
    </row>
    <row r="2012" spans="1:7" ht="31.5" x14ac:dyDescent="0.25">
      <c r="A2012" s="66" t="s">
        <v>1</v>
      </c>
      <c r="B2012" s="66"/>
      <c r="C2012" s="19" t="s">
        <v>2</v>
      </c>
      <c r="D2012" s="19" t="s">
        <v>3</v>
      </c>
      <c r="E2012" s="19" t="s">
        <v>4</v>
      </c>
      <c r="F2012" s="19" t="s">
        <v>5</v>
      </c>
      <c r="G2012" s="20" t="s">
        <v>6</v>
      </c>
    </row>
    <row r="2013" spans="1:7" ht="45" x14ac:dyDescent="0.25">
      <c r="A2013" s="37">
        <v>39472</v>
      </c>
      <c r="B2013" s="36" t="s">
        <v>479</v>
      </c>
      <c r="C2013" s="37" t="s">
        <v>8</v>
      </c>
      <c r="D2013" s="37" t="s">
        <v>11</v>
      </c>
      <c r="E2013" s="38">
        <v>1</v>
      </c>
      <c r="F2013" s="34">
        <v>163.86</v>
      </c>
      <c r="G2013" s="39">
        <f>ROUND((E2013*F2013),2)</f>
        <v>163.86</v>
      </c>
    </row>
    <row r="2014" spans="1:7" x14ac:dyDescent="0.25">
      <c r="A2014" s="40"/>
      <c r="B2014" s="40"/>
      <c r="C2014" s="40"/>
      <c r="D2014" s="40"/>
      <c r="E2014" s="67" t="s">
        <v>19</v>
      </c>
      <c r="F2014" s="67"/>
      <c r="G2014" s="41">
        <f>ROUND(SUM(G2013),2)</f>
        <v>163.86</v>
      </c>
    </row>
    <row r="2015" spans="1:7" ht="31.5" x14ac:dyDescent="0.25">
      <c r="A2015" s="66" t="s">
        <v>20</v>
      </c>
      <c r="B2015" s="66"/>
      <c r="C2015" s="19" t="s">
        <v>2</v>
      </c>
      <c r="D2015" s="19" t="s">
        <v>3</v>
      </c>
      <c r="E2015" s="19" t="s">
        <v>4</v>
      </c>
      <c r="F2015" s="19" t="s">
        <v>5</v>
      </c>
      <c r="G2015" s="20" t="s">
        <v>6</v>
      </c>
    </row>
    <row r="2016" spans="1:7" ht="30" x14ac:dyDescent="0.25">
      <c r="A2016" s="37" t="s">
        <v>353</v>
      </c>
      <c r="B2016" s="36" t="s">
        <v>354</v>
      </c>
      <c r="C2016" s="37" t="s">
        <v>8</v>
      </c>
      <c r="D2016" s="37" t="s">
        <v>23</v>
      </c>
      <c r="E2016" s="38">
        <v>0.2</v>
      </c>
      <c r="F2016" s="34">
        <v>33.729999999999997</v>
      </c>
      <c r="G2016" s="39">
        <f>ROUND((E2016*F2016),2)</f>
        <v>6.75</v>
      </c>
    </row>
    <row r="2017" spans="1:7" ht="30" x14ac:dyDescent="0.25">
      <c r="A2017" s="37" t="s">
        <v>345</v>
      </c>
      <c r="B2017" s="36" t="s">
        <v>346</v>
      </c>
      <c r="C2017" s="37" t="s">
        <v>8</v>
      </c>
      <c r="D2017" s="37" t="s">
        <v>23</v>
      </c>
      <c r="E2017" s="38">
        <v>0.2</v>
      </c>
      <c r="F2017" s="34">
        <v>44.18</v>
      </c>
      <c r="G2017" s="39">
        <f>ROUND((E2017*F2017),2)</f>
        <v>8.84</v>
      </c>
    </row>
    <row r="2018" spans="1:7" ht="33" customHeight="1" x14ac:dyDescent="0.25">
      <c r="A2018" s="40"/>
      <c r="B2018" s="40"/>
      <c r="C2018" s="40"/>
      <c r="D2018" s="40"/>
      <c r="E2018" s="67" t="s">
        <v>30</v>
      </c>
      <c r="F2018" s="67"/>
      <c r="G2018" s="41">
        <f>ROUND(SUM(G2016:G2017),2)</f>
        <v>15.59</v>
      </c>
    </row>
    <row r="2019" spans="1:7" x14ac:dyDescent="0.25">
      <c r="A2019" s="40"/>
      <c r="B2019" s="40"/>
      <c r="C2019" s="40"/>
      <c r="D2019" s="40"/>
      <c r="E2019" s="86" t="s">
        <v>35</v>
      </c>
      <c r="F2019" s="86"/>
      <c r="G2019" s="33">
        <f>ROUND(G2014+G2018,2)</f>
        <v>179.45</v>
      </c>
    </row>
    <row r="2020" spans="1:7" x14ac:dyDescent="0.25">
      <c r="A2020" s="40"/>
      <c r="B2020" s="40"/>
      <c r="C2020" s="40"/>
      <c r="D2020" s="40"/>
      <c r="E2020" s="91"/>
      <c r="F2020" s="91"/>
      <c r="G2020" s="91"/>
    </row>
    <row r="2021" spans="1:7" x14ac:dyDescent="0.25">
      <c r="A2021" s="64" t="s">
        <v>480</v>
      </c>
      <c r="B2021" s="64"/>
      <c r="C2021" s="64"/>
      <c r="D2021" s="64"/>
      <c r="E2021" s="64"/>
      <c r="F2021" s="64"/>
      <c r="G2021" s="65"/>
    </row>
    <row r="2022" spans="1:7" ht="31.5" x14ac:dyDescent="0.25">
      <c r="A2022" s="66" t="s">
        <v>1</v>
      </c>
      <c r="B2022" s="66"/>
      <c r="C2022" s="19" t="s">
        <v>2</v>
      </c>
      <c r="D2022" s="19" t="s">
        <v>3</v>
      </c>
      <c r="E2022" s="19" t="s">
        <v>4</v>
      </c>
      <c r="F2022" s="19" t="s">
        <v>5</v>
      </c>
      <c r="G2022" s="20" t="s">
        <v>6</v>
      </c>
    </row>
    <row r="2023" spans="1:7" ht="30" x14ac:dyDescent="0.25">
      <c r="A2023" s="37">
        <v>39449</v>
      </c>
      <c r="B2023" s="36" t="s">
        <v>481</v>
      </c>
      <c r="C2023" s="37" t="s">
        <v>8</v>
      </c>
      <c r="D2023" s="37" t="s">
        <v>11</v>
      </c>
      <c r="E2023" s="38">
        <v>1.1000000000000001</v>
      </c>
      <c r="F2023" s="34">
        <v>290.44</v>
      </c>
      <c r="G2023" s="39">
        <f>ROUND((E2023*F2023),2)</f>
        <v>319.48</v>
      </c>
    </row>
    <row r="2024" spans="1:7" ht="60" x14ac:dyDescent="0.25">
      <c r="A2024" s="37">
        <v>1571</v>
      </c>
      <c r="B2024" s="36" t="s">
        <v>473</v>
      </c>
      <c r="C2024" s="37" t="s">
        <v>8</v>
      </c>
      <c r="D2024" s="37" t="s">
        <v>11</v>
      </c>
      <c r="E2024" s="38">
        <v>4</v>
      </c>
      <c r="F2024" s="34">
        <v>1.36</v>
      </c>
      <c r="G2024" s="39">
        <f>ROUND((E2024*F2024),2)</f>
        <v>5.44</v>
      </c>
    </row>
    <row r="2025" spans="1:7" x14ac:dyDescent="0.25">
      <c r="A2025" s="40"/>
      <c r="B2025" s="40"/>
      <c r="C2025" s="40"/>
      <c r="D2025" s="40"/>
      <c r="E2025" s="67" t="s">
        <v>19</v>
      </c>
      <c r="F2025" s="67"/>
      <c r="G2025" s="41">
        <f>ROUND(SUM(G2023:G2024),2)</f>
        <v>324.92</v>
      </c>
    </row>
    <row r="2026" spans="1:7" ht="31.5" x14ac:dyDescent="0.25">
      <c r="A2026" s="66" t="s">
        <v>20</v>
      </c>
      <c r="B2026" s="66"/>
      <c r="C2026" s="19" t="s">
        <v>2</v>
      </c>
      <c r="D2026" s="19" t="s">
        <v>3</v>
      </c>
      <c r="E2026" s="19" t="s">
        <v>4</v>
      </c>
      <c r="F2026" s="19" t="s">
        <v>5</v>
      </c>
      <c r="G2026" s="20" t="s">
        <v>6</v>
      </c>
    </row>
    <row r="2027" spans="1:7" ht="30" x14ac:dyDescent="0.25">
      <c r="A2027" s="37" t="s">
        <v>353</v>
      </c>
      <c r="B2027" s="36" t="s">
        <v>354</v>
      </c>
      <c r="C2027" s="37" t="s">
        <v>8</v>
      </c>
      <c r="D2027" s="37" t="s">
        <v>23</v>
      </c>
      <c r="E2027" s="38">
        <v>0.3</v>
      </c>
      <c r="F2027" s="34">
        <v>33.729999999999997</v>
      </c>
      <c r="G2027" s="39">
        <f>ROUND((E2027*F2027),2)</f>
        <v>10.119999999999999</v>
      </c>
    </row>
    <row r="2028" spans="1:7" ht="30" x14ac:dyDescent="0.25">
      <c r="A2028" s="37" t="s">
        <v>345</v>
      </c>
      <c r="B2028" s="36" t="s">
        <v>346</v>
      </c>
      <c r="C2028" s="37" t="s">
        <v>8</v>
      </c>
      <c r="D2028" s="37" t="s">
        <v>23</v>
      </c>
      <c r="E2028" s="38">
        <v>0.3</v>
      </c>
      <c r="F2028" s="34">
        <v>44.18</v>
      </c>
      <c r="G2028" s="39">
        <f>ROUND((E2028*F2028),2)</f>
        <v>13.25</v>
      </c>
    </row>
    <row r="2029" spans="1:7" ht="31.5" customHeight="1" x14ac:dyDescent="0.25">
      <c r="A2029" s="40"/>
      <c r="B2029" s="40"/>
      <c r="C2029" s="40"/>
      <c r="D2029" s="40"/>
      <c r="E2029" s="67" t="s">
        <v>30</v>
      </c>
      <c r="F2029" s="67"/>
      <c r="G2029" s="41">
        <f>ROUND(SUM(G2027:G2028),2)</f>
        <v>23.37</v>
      </c>
    </row>
    <row r="2030" spans="1:7" x14ac:dyDescent="0.25">
      <c r="A2030" s="40"/>
      <c r="B2030" s="40"/>
      <c r="C2030" s="40"/>
      <c r="D2030" s="40"/>
      <c r="E2030" s="86" t="s">
        <v>35</v>
      </c>
      <c r="F2030" s="86"/>
      <c r="G2030" s="33">
        <f>ROUND(G2025+G2029,2)</f>
        <v>348.29</v>
      </c>
    </row>
    <row r="2031" spans="1:7" x14ac:dyDescent="0.25">
      <c r="A2031" s="40"/>
      <c r="B2031" s="40"/>
      <c r="C2031" s="40"/>
      <c r="D2031" s="40"/>
      <c r="E2031" s="91"/>
      <c r="F2031" s="91"/>
      <c r="G2031" s="91"/>
    </row>
    <row r="2032" spans="1:7" x14ac:dyDescent="0.25">
      <c r="A2032" s="64" t="s">
        <v>482</v>
      </c>
      <c r="B2032" s="64"/>
      <c r="C2032" s="64"/>
      <c r="D2032" s="64"/>
      <c r="E2032" s="64"/>
      <c r="F2032" s="64"/>
      <c r="G2032" s="65"/>
    </row>
    <row r="2033" spans="1:7" ht="31.5" x14ac:dyDescent="0.25">
      <c r="A2033" s="66" t="s">
        <v>1</v>
      </c>
      <c r="B2033" s="66"/>
      <c r="C2033" s="19" t="s">
        <v>2</v>
      </c>
      <c r="D2033" s="19" t="s">
        <v>3</v>
      </c>
      <c r="E2033" s="19" t="s">
        <v>4</v>
      </c>
      <c r="F2033" s="19" t="s">
        <v>5</v>
      </c>
      <c r="G2033" s="20" t="s">
        <v>6</v>
      </c>
    </row>
    <row r="2034" spans="1:7" ht="30" x14ac:dyDescent="0.25">
      <c r="A2034" s="37">
        <v>39446</v>
      </c>
      <c r="B2034" s="36" t="s">
        <v>483</v>
      </c>
      <c r="C2034" s="37" t="s">
        <v>8</v>
      </c>
      <c r="D2034" s="37" t="s">
        <v>11</v>
      </c>
      <c r="E2034" s="38">
        <v>1</v>
      </c>
      <c r="F2034" s="34">
        <v>128.38</v>
      </c>
      <c r="G2034" s="39">
        <f>ROUND((E2034*F2034),2)</f>
        <v>128.38</v>
      </c>
    </row>
    <row r="2035" spans="1:7" ht="60" x14ac:dyDescent="0.25">
      <c r="A2035" s="37">
        <v>1571</v>
      </c>
      <c r="B2035" s="36" t="s">
        <v>473</v>
      </c>
      <c r="C2035" s="37" t="s">
        <v>8</v>
      </c>
      <c r="D2035" s="37" t="s">
        <v>11</v>
      </c>
      <c r="E2035" s="38">
        <v>4</v>
      </c>
      <c r="F2035" s="34">
        <v>1.36</v>
      </c>
      <c r="G2035" s="39">
        <f>ROUND((E2035*F2035),2)</f>
        <v>5.44</v>
      </c>
    </row>
    <row r="2036" spans="1:7" x14ac:dyDescent="0.25">
      <c r="A2036" s="40"/>
      <c r="B2036" s="40"/>
      <c r="C2036" s="40"/>
      <c r="D2036" s="40"/>
      <c r="E2036" s="67" t="s">
        <v>19</v>
      </c>
      <c r="F2036" s="67"/>
      <c r="G2036" s="41">
        <f>ROUND(SUM(G2034:G2035),2)</f>
        <v>133.82</v>
      </c>
    </row>
    <row r="2037" spans="1:7" ht="31.5" x14ac:dyDescent="0.25">
      <c r="A2037" s="66" t="s">
        <v>20</v>
      </c>
      <c r="B2037" s="66"/>
      <c r="C2037" s="19" t="s">
        <v>2</v>
      </c>
      <c r="D2037" s="19" t="s">
        <v>3</v>
      </c>
      <c r="E2037" s="19" t="s">
        <v>4</v>
      </c>
      <c r="F2037" s="19" t="s">
        <v>5</v>
      </c>
      <c r="G2037" s="20" t="s">
        <v>6</v>
      </c>
    </row>
    <row r="2038" spans="1:7" ht="30" x14ac:dyDescent="0.25">
      <c r="A2038" s="37" t="s">
        <v>353</v>
      </c>
      <c r="B2038" s="36" t="s">
        <v>354</v>
      </c>
      <c r="C2038" s="37" t="s">
        <v>8</v>
      </c>
      <c r="D2038" s="37" t="s">
        <v>23</v>
      </c>
      <c r="E2038" s="38">
        <v>0.3</v>
      </c>
      <c r="F2038" s="34">
        <v>33.729999999999997</v>
      </c>
      <c r="G2038" s="39">
        <f>ROUND((E2038*F2038),2)</f>
        <v>10.119999999999999</v>
      </c>
    </row>
    <row r="2039" spans="1:7" ht="30" x14ac:dyDescent="0.25">
      <c r="A2039" s="37" t="s">
        <v>345</v>
      </c>
      <c r="B2039" s="36" t="s">
        <v>346</v>
      </c>
      <c r="C2039" s="37" t="s">
        <v>8</v>
      </c>
      <c r="D2039" s="37" t="s">
        <v>23</v>
      </c>
      <c r="E2039" s="38">
        <v>0.3</v>
      </c>
      <c r="F2039" s="34">
        <v>44.18</v>
      </c>
      <c r="G2039" s="39">
        <f>ROUND((E2039*F2039),2)</f>
        <v>13.25</v>
      </c>
    </row>
    <row r="2040" spans="1:7" ht="30.75" customHeight="1" x14ac:dyDescent="0.25">
      <c r="A2040" s="40"/>
      <c r="B2040" s="40"/>
      <c r="C2040" s="40"/>
      <c r="D2040" s="40"/>
      <c r="E2040" s="67" t="s">
        <v>30</v>
      </c>
      <c r="F2040" s="67"/>
      <c r="G2040" s="41">
        <f>ROUND(SUM(G2038:G2039),2)</f>
        <v>23.37</v>
      </c>
    </row>
    <row r="2041" spans="1:7" x14ac:dyDescent="0.25">
      <c r="A2041" s="40"/>
      <c r="B2041" s="40"/>
      <c r="C2041" s="40"/>
      <c r="D2041" s="40"/>
      <c r="E2041" s="86" t="s">
        <v>35</v>
      </c>
      <c r="F2041" s="86"/>
      <c r="G2041" s="33">
        <f>ROUND(G2036+G2040,2)</f>
        <v>157.19</v>
      </c>
    </row>
    <row r="2042" spans="1:7" x14ac:dyDescent="0.25">
      <c r="A2042" s="40"/>
      <c r="B2042" s="40"/>
      <c r="C2042" s="40"/>
      <c r="D2042" s="40"/>
      <c r="E2042" s="91"/>
      <c r="F2042" s="91"/>
      <c r="G2042" s="91"/>
    </row>
    <row r="2043" spans="1:7" x14ac:dyDescent="0.25">
      <c r="A2043" s="64" t="s">
        <v>484</v>
      </c>
      <c r="B2043" s="64"/>
      <c r="C2043" s="64"/>
      <c r="D2043" s="64"/>
      <c r="E2043" s="64"/>
      <c r="F2043" s="64"/>
      <c r="G2043" s="65"/>
    </row>
    <row r="2044" spans="1:7" ht="31.5" x14ac:dyDescent="0.25">
      <c r="A2044" s="66" t="s">
        <v>1</v>
      </c>
      <c r="B2044" s="66"/>
      <c r="C2044" s="19" t="s">
        <v>2</v>
      </c>
      <c r="D2044" s="19" t="s">
        <v>3</v>
      </c>
      <c r="E2044" s="19" t="s">
        <v>4</v>
      </c>
      <c r="F2044" s="19" t="s">
        <v>5</v>
      </c>
      <c r="G2044" s="20" t="s">
        <v>6</v>
      </c>
    </row>
    <row r="2045" spans="1:7" ht="60" x14ac:dyDescent="0.25">
      <c r="A2045" s="37">
        <v>2501</v>
      </c>
      <c r="B2045" s="36" t="s">
        <v>485</v>
      </c>
      <c r="C2045" s="37" t="s">
        <v>8</v>
      </c>
      <c r="D2045" s="37" t="s">
        <v>16</v>
      </c>
      <c r="E2045" s="38">
        <v>1.05</v>
      </c>
      <c r="F2045" s="34">
        <v>12.05</v>
      </c>
      <c r="G2045" s="39">
        <f>ROUND((E2045*F2045),2)</f>
        <v>12.65</v>
      </c>
    </row>
    <row r="2046" spans="1:7" x14ac:dyDescent="0.25">
      <c r="A2046" s="40"/>
      <c r="B2046" s="40"/>
      <c r="C2046" s="40"/>
      <c r="D2046" s="40"/>
      <c r="E2046" s="67" t="s">
        <v>19</v>
      </c>
      <c r="F2046" s="67"/>
      <c r="G2046" s="41">
        <f>ROUND(SUM(G2045),2)</f>
        <v>12.65</v>
      </c>
    </row>
    <row r="2047" spans="1:7" ht="31.5" x14ac:dyDescent="0.25">
      <c r="A2047" s="66" t="s">
        <v>20</v>
      </c>
      <c r="B2047" s="66"/>
      <c r="C2047" s="19" t="s">
        <v>2</v>
      </c>
      <c r="D2047" s="19" t="s">
        <v>3</v>
      </c>
      <c r="E2047" s="19" t="s">
        <v>4</v>
      </c>
      <c r="F2047" s="19" t="s">
        <v>5</v>
      </c>
      <c r="G2047" s="20" t="s">
        <v>6</v>
      </c>
    </row>
    <row r="2048" spans="1:7" ht="30" x14ac:dyDescent="0.25">
      <c r="A2048" s="37" t="s">
        <v>353</v>
      </c>
      <c r="B2048" s="36" t="s">
        <v>354</v>
      </c>
      <c r="C2048" s="37" t="s">
        <v>8</v>
      </c>
      <c r="D2048" s="37" t="s">
        <v>23</v>
      </c>
      <c r="E2048" s="38">
        <v>0.15720000000000001</v>
      </c>
      <c r="F2048" s="34">
        <v>33.729999999999997</v>
      </c>
      <c r="G2048" s="39">
        <f>ROUND((E2048*F2048),2)</f>
        <v>5.3</v>
      </c>
    </row>
    <row r="2049" spans="1:7" ht="30" x14ac:dyDescent="0.25">
      <c r="A2049" s="37" t="s">
        <v>345</v>
      </c>
      <c r="B2049" s="36" t="s">
        <v>346</v>
      </c>
      <c r="C2049" s="37" t="s">
        <v>8</v>
      </c>
      <c r="D2049" s="37" t="s">
        <v>23</v>
      </c>
      <c r="E2049" s="38">
        <v>0.15720000000000001</v>
      </c>
      <c r="F2049" s="34">
        <v>44.18</v>
      </c>
      <c r="G2049" s="39">
        <f>ROUND((E2049*F2049),2)</f>
        <v>6.95</v>
      </c>
    </row>
    <row r="2050" spans="1:7" ht="31.5" customHeight="1" x14ac:dyDescent="0.25">
      <c r="A2050" s="40"/>
      <c r="B2050" s="40"/>
      <c r="C2050" s="40"/>
      <c r="D2050" s="40"/>
      <c r="E2050" s="67" t="s">
        <v>30</v>
      </c>
      <c r="F2050" s="67"/>
      <c r="G2050" s="41">
        <f>ROUND(SUM(G2048:G2049),2)</f>
        <v>12.25</v>
      </c>
    </row>
    <row r="2051" spans="1:7" ht="31.5" x14ac:dyDescent="0.25">
      <c r="A2051" s="66" t="s">
        <v>31</v>
      </c>
      <c r="B2051" s="66"/>
      <c r="C2051" s="19" t="s">
        <v>2</v>
      </c>
      <c r="D2051" s="19" t="s">
        <v>3</v>
      </c>
      <c r="E2051" s="19" t="s">
        <v>4</v>
      </c>
      <c r="F2051" s="19" t="s">
        <v>5</v>
      </c>
      <c r="G2051" s="20" t="s">
        <v>6</v>
      </c>
    </row>
    <row r="2052" spans="1:7" ht="105" x14ac:dyDescent="0.25">
      <c r="A2052" s="37" t="s">
        <v>453</v>
      </c>
      <c r="B2052" s="36" t="s">
        <v>454</v>
      </c>
      <c r="C2052" s="37" t="s">
        <v>8</v>
      </c>
      <c r="D2052" s="37" t="s">
        <v>16</v>
      </c>
      <c r="E2052" s="38">
        <v>1</v>
      </c>
      <c r="F2052" s="34">
        <v>12.97</v>
      </c>
      <c r="G2052" s="39">
        <f>ROUND((E2052*F2052),2)</f>
        <v>12.97</v>
      </c>
    </row>
    <row r="2053" spans="1:7" x14ac:dyDescent="0.25">
      <c r="A2053" s="40"/>
      <c r="B2053" s="40"/>
      <c r="C2053" s="40"/>
      <c r="D2053" s="40"/>
      <c r="E2053" s="67" t="s">
        <v>34</v>
      </c>
      <c r="F2053" s="67"/>
      <c r="G2053" s="41">
        <f>ROUND(SUM(G2052),2)</f>
        <v>12.97</v>
      </c>
    </row>
    <row r="2054" spans="1:7" x14ac:dyDescent="0.25">
      <c r="A2054" s="40"/>
      <c r="B2054" s="40"/>
      <c r="C2054" s="40"/>
      <c r="D2054" s="40"/>
      <c r="E2054" s="86" t="s">
        <v>35</v>
      </c>
      <c r="F2054" s="86"/>
      <c r="G2054" s="33">
        <f>ROUND(G2050+G2053+G2046,2)</f>
        <v>37.869999999999997</v>
      </c>
    </row>
    <row r="2055" spans="1:7" x14ac:dyDescent="0.25">
      <c r="A2055" s="40"/>
      <c r="B2055" s="40"/>
      <c r="C2055" s="40"/>
      <c r="D2055" s="40"/>
      <c r="E2055" s="91"/>
      <c r="F2055" s="91"/>
      <c r="G2055" s="91"/>
    </row>
    <row r="2056" spans="1:7" x14ac:dyDescent="0.25">
      <c r="A2056" s="64" t="s">
        <v>486</v>
      </c>
      <c r="B2056" s="64"/>
      <c r="C2056" s="64"/>
      <c r="D2056" s="64"/>
      <c r="E2056" s="64"/>
      <c r="F2056" s="64"/>
      <c r="G2056" s="65"/>
    </row>
    <row r="2057" spans="1:7" ht="31.5" x14ac:dyDescent="0.25">
      <c r="A2057" s="66" t="s">
        <v>1</v>
      </c>
      <c r="B2057" s="66"/>
      <c r="C2057" s="19" t="s">
        <v>2</v>
      </c>
      <c r="D2057" s="19" t="s">
        <v>3</v>
      </c>
      <c r="E2057" s="19" t="s">
        <v>4</v>
      </c>
      <c r="F2057" s="19" t="s">
        <v>5</v>
      </c>
      <c r="G2057" s="20" t="s">
        <v>6</v>
      </c>
    </row>
    <row r="2058" spans="1:7" ht="60" x14ac:dyDescent="0.25">
      <c r="A2058" s="37">
        <v>2503</v>
      </c>
      <c r="B2058" s="36" t="s">
        <v>487</v>
      </c>
      <c r="C2058" s="37" t="s">
        <v>8</v>
      </c>
      <c r="D2058" s="37" t="s">
        <v>16</v>
      </c>
      <c r="E2058" s="38">
        <v>1.05</v>
      </c>
      <c r="F2058" s="34">
        <v>23.39</v>
      </c>
      <c r="G2058" s="39">
        <f>ROUND((E2058*F2058),2)</f>
        <v>24.56</v>
      </c>
    </row>
    <row r="2059" spans="1:7" x14ac:dyDescent="0.25">
      <c r="A2059" s="40"/>
      <c r="B2059" s="40"/>
      <c r="C2059" s="40"/>
      <c r="D2059" s="40"/>
      <c r="E2059" s="67" t="s">
        <v>19</v>
      </c>
      <c r="F2059" s="67"/>
      <c r="G2059" s="41">
        <f>ROUND(SUM(G2058),2)</f>
        <v>24.56</v>
      </c>
    </row>
    <row r="2060" spans="1:7" ht="31.5" x14ac:dyDescent="0.25">
      <c r="A2060" s="66" t="s">
        <v>20</v>
      </c>
      <c r="B2060" s="66"/>
      <c r="C2060" s="19" t="s">
        <v>2</v>
      </c>
      <c r="D2060" s="19" t="s">
        <v>3</v>
      </c>
      <c r="E2060" s="19" t="s">
        <v>4</v>
      </c>
      <c r="F2060" s="19" t="s">
        <v>5</v>
      </c>
      <c r="G2060" s="20" t="s">
        <v>6</v>
      </c>
    </row>
    <row r="2061" spans="1:7" ht="30" x14ac:dyDescent="0.25">
      <c r="A2061" s="37" t="s">
        <v>353</v>
      </c>
      <c r="B2061" s="36" t="s">
        <v>354</v>
      </c>
      <c r="C2061" s="37" t="s">
        <v>8</v>
      </c>
      <c r="D2061" s="37" t="s">
        <v>23</v>
      </c>
      <c r="E2061" s="38">
        <v>0.15720000000000001</v>
      </c>
      <c r="F2061" s="34">
        <v>33.729999999999997</v>
      </c>
      <c r="G2061" s="39">
        <f>ROUND((E2061*F2061),2)</f>
        <v>5.3</v>
      </c>
    </row>
    <row r="2062" spans="1:7" ht="30" x14ac:dyDescent="0.25">
      <c r="A2062" s="37" t="s">
        <v>345</v>
      </c>
      <c r="B2062" s="36" t="s">
        <v>346</v>
      </c>
      <c r="C2062" s="37" t="s">
        <v>8</v>
      </c>
      <c r="D2062" s="37" t="s">
        <v>23</v>
      </c>
      <c r="E2062" s="38">
        <v>0.15720000000000001</v>
      </c>
      <c r="F2062" s="34">
        <v>44.18</v>
      </c>
      <c r="G2062" s="39">
        <f>ROUND((E2062*F2062),2)</f>
        <v>6.95</v>
      </c>
    </row>
    <row r="2063" spans="1:7" ht="19.5" customHeight="1" x14ac:dyDescent="0.25">
      <c r="A2063" s="40"/>
      <c r="B2063" s="40"/>
      <c r="C2063" s="58" t="s">
        <v>30</v>
      </c>
      <c r="D2063" s="58"/>
      <c r="E2063" s="58"/>
      <c r="F2063" s="59"/>
      <c r="G2063" s="41">
        <f>ROUND(SUM(G2061:G2062),2)</f>
        <v>12.25</v>
      </c>
    </row>
    <row r="2064" spans="1:7" ht="31.5" x14ac:dyDescent="0.25">
      <c r="A2064" s="66" t="s">
        <v>31</v>
      </c>
      <c r="B2064" s="66"/>
      <c r="C2064" s="19" t="s">
        <v>2</v>
      </c>
      <c r="D2064" s="19" t="s">
        <v>3</v>
      </c>
      <c r="E2064" s="19" t="s">
        <v>4</v>
      </c>
      <c r="F2064" s="19" t="s">
        <v>5</v>
      </c>
      <c r="G2064" s="20" t="s">
        <v>6</v>
      </c>
    </row>
    <row r="2065" spans="1:7" ht="105" x14ac:dyDescent="0.25">
      <c r="A2065" s="37" t="s">
        <v>453</v>
      </c>
      <c r="B2065" s="36" t="s">
        <v>454</v>
      </c>
      <c r="C2065" s="37" t="s">
        <v>8</v>
      </c>
      <c r="D2065" s="37" t="s">
        <v>16</v>
      </c>
      <c r="E2065" s="38">
        <v>1</v>
      </c>
      <c r="F2065" s="34">
        <v>12.97</v>
      </c>
      <c r="G2065" s="39">
        <f>ROUND((E2065*F2065),2)</f>
        <v>12.97</v>
      </c>
    </row>
    <row r="2066" spans="1:7" x14ac:dyDescent="0.25">
      <c r="A2066" s="40"/>
      <c r="B2066" s="40"/>
      <c r="C2066" s="40"/>
      <c r="D2066" s="40"/>
      <c r="E2066" s="67" t="s">
        <v>34</v>
      </c>
      <c r="F2066" s="67"/>
      <c r="G2066" s="41">
        <f>ROUND(SUM(G2065),2)</f>
        <v>12.97</v>
      </c>
    </row>
    <row r="2067" spans="1:7" x14ac:dyDescent="0.25">
      <c r="A2067" s="40"/>
      <c r="B2067" s="40"/>
      <c r="C2067" s="40"/>
      <c r="D2067" s="40"/>
      <c r="E2067" s="86" t="s">
        <v>35</v>
      </c>
      <c r="F2067" s="86"/>
      <c r="G2067" s="33">
        <f>ROUND(G2063+G2066+G2059,2)</f>
        <v>49.78</v>
      </c>
    </row>
    <row r="2068" spans="1:7" x14ac:dyDescent="0.25">
      <c r="A2068" s="40"/>
      <c r="B2068" s="40"/>
      <c r="C2068" s="40"/>
      <c r="D2068" s="40"/>
      <c r="E2068" s="91"/>
      <c r="F2068" s="91"/>
      <c r="G2068" s="91"/>
    </row>
    <row r="2069" spans="1:7" x14ac:dyDescent="0.25">
      <c r="A2069" s="64" t="s">
        <v>488</v>
      </c>
      <c r="B2069" s="64"/>
      <c r="C2069" s="64"/>
      <c r="D2069" s="64"/>
      <c r="E2069" s="64"/>
      <c r="F2069" s="64"/>
      <c r="G2069" s="65"/>
    </row>
    <row r="2070" spans="1:7" ht="31.5" x14ac:dyDescent="0.25">
      <c r="A2070" s="66" t="s">
        <v>1</v>
      </c>
      <c r="B2070" s="66"/>
      <c r="C2070" s="19" t="s">
        <v>2</v>
      </c>
      <c r="D2070" s="19" t="s">
        <v>3</v>
      </c>
      <c r="E2070" s="19" t="s">
        <v>4</v>
      </c>
      <c r="F2070" s="19" t="s">
        <v>5</v>
      </c>
      <c r="G2070" s="20" t="s">
        <v>6</v>
      </c>
    </row>
    <row r="2071" spans="1:7" ht="60" x14ac:dyDescent="0.25">
      <c r="A2071" s="37">
        <v>2502</v>
      </c>
      <c r="B2071" s="36" t="s">
        <v>489</v>
      </c>
      <c r="C2071" s="37" t="s">
        <v>8</v>
      </c>
      <c r="D2071" s="37" t="s">
        <v>16</v>
      </c>
      <c r="E2071" s="38">
        <v>1.05</v>
      </c>
      <c r="F2071" s="34">
        <v>18.18</v>
      </c>
      <c r="G2071" s="39">
        <f>ROUND((E2071*F2071),2)</f>
        <v>19.09</v>
      </c>
    </row>
    <row r="2072" spans="1:7" x14ac:dyDescent="0.25">
      <c r="A2072" s="40"/>
      <c r="B2072" s="40"/>
      <c r="C2072" s="40"/>
      <c r="D2072" s="40"/>
      <c r="E2072" s="67" t="s">
        <v>19</v>
      </c>
      <c r="F2072" s="67"/>
      <c r="G2072" s="41">
        <f>ROUND(SUM(G2071),2)</f>
        <v>19.09</v>
      </c>
    </row>
    <row r="2073" spans="1:7" ht="31.5" x14ac:dyDescent="0.25">
      <c r="A2073" s="66" t="s">
        <v>20</v>
      </c>
      <c r="B2073" s="66"/>
      <c r="C2073" s="19" t="s">
        <v>2</v>
      </c>
      <c r="D2073" s="19" t="s">
        <v>3</v>
      </c>
      <c r="E2073" s="19" t="s">
        <v>4</v>
      </c>
      <c r="F2073" s="19" t="s">
        <v>5</v>
      </c>
      <c r="G2073" s="20" t="s">
        <v>6</v>
      </c>
    </row>
    <row r="2074" spans="1:7" ht="30" x14ac:dyDescent="0.25">
      <c r="A2074" s="37" t="s">
        <v>353</v>
      </c>
      <c r="B2074" s="36" t="s">
        <v>354</v>
      </c>
      <c r="C2074" s="37" t="s">
        <v>8</v>
      </c>
      <c r="D2074" s="37" t="s">
        <v>23</v>
      </c>
      <c r="E2074" s="38">
        <v>0.15720000000000001</v>
      </c>
      <c r="F2074" s="34">
        <v>33.729999999999997</v>
      </c>
      <c r="G2074" s="39">
        <f>ROUND((E2074*F2074),2)</f>
        <v>5.3</v>
      </c>
    </row>
    <row r="2075" spans="1:7" ht="30" x14ac:dyDescent="0.25">
      <c r="A2075" s="37" t="s">
        <v>345</v>
      </c>
      <c r="B2075" s="36" t="s">
        <v>346</v>
      </c>
      <c r="C2075" s="37" t="s">
        <v>8</v>
      </c>
      <c r="D2075" s="37" t="s">
        <v>23</v>
      </c>
      <c r="E2075" s="38">
        <v>0.15720000000000001</v>
      </c>
      <c r="F2075" s="34">
        <v>44.18</v>
      </c>
      <c r="G2075" s="39">
        <f>ROUND((E2075*F2075),2)</f>
        <v>6.95</v>
      </c>
    </row>
    <row r="2076" spans="1:7" ht="30.75" customHeight="1" x14ac:dyDescent="0.25">
      <c r="A2076" s="40"/>
      <c r="B2076" s="40"/>
      <c r="C2076" s="40"/>
      <c r="D2076" s="40"/>
      <c r="E2076" s="67" t="s">
        <v>30</v>
      </c>
      <c r="F2076" s="67"/>
      <c r="G2076" s="41">
        <f>ROUND(SUM(G2074:G2075),2)</f>
        <v>12.25</v>
      </c>
    </row>
    <row r="2077" spans="1:7" ht="31.5" x14ac:dyDescent="0.25">
      <c r="A2077" s="66" t="s">
        <v>31</v>
      </c>
      <c r="B2077" s="66"/>
      <c r="C2077" s="19" t="s">
        <v>2</v>
      </c>
      <c r="D2077" s="19" t="s">
        <v>3</v>
      </c>
      <c r="E2077" s="19" t="s">
        <v>4</v>
      </c>
      <c r="F2077" s="19" t="s">
        <v>5</v>
      </c>
      <c r="G2077" s="20" t="s">
        <v>6</v>
      </c>
    </row>
    <row r="2078" spans="1:7" ht="105" x14ac:dyDescent="0.25">
      <c r="A2078" s="37" t="s">
        <v>453</v>
      </c>
      <c r="B2078" s="36" t="s">
        <v>454</v>
      </c>
      <c r="C2078" s="37" t="s">
        <v>8</v>
      </c>
      <c r="D2078" s="37" t="s">
        <v>16</v>
      </c>
      <c r="E2078" s="38">
        <v>1</v>
      </c>
      <c r="F2078" s="34">
        <v>12.97</v>
      </c>
      <c r="G2078" s="39">
        <f>ROUND((E2078*F2078),2)</f>
        <v>12.97</v>
      </c>
    </row>
    <row r="2079" spans="1:7" x14ac:dyDescent="0.25">
      <c r="A2079" s="40"/>
      <c r="B2079" s="40"/>
      <c r="C2079" s="40"/>
      <c r="D2079" s="40"/>
      <c r="E2079" s="67" t="s">
        <v>34</v>
      </c>
      <c r="F2079" s="67"/>
      <c r="G2079" s="41">
        <f>ROUND(SUM(G2078),2)</f>
        <v>12.97</v>
      </c>
    </row>
    <row r="2080" spans="1:7" x14ac:dyDescent="0.25">
      <c r="A2080" s="40"/>
      <c r="B2080" s="40"/>
      <c r="C2080" s="40"/>
      <c r="D2080" s="40"/>
      <c r="E2080" s="86" t="s">
        <v>35</v>
      </c>
      <c r="F2080" s="86"/>
      <c r="G2080" s="33">
        <f>ROUND(G2076+G2079+G2072,2)</f>
        <v>44.31</v>
      </c>
    </row>
    <row r="2081" spans="1:7" x14ac:dyDescent="0.25">
      <c r="A2081" s="64" t="s">
        <v>490</v>
      </c>
      <c r="B2081" s="64"/>
      <c r="C2081" s="64"/>
      <c r="D2081" s="64"/>
      <c r="E2081" s="64"/>
      <c r="F2081" s="64"/>
      <c r="G2081" s="65"/>
    </row>
    <row r="2082" spans="1:7" ht="31.5" x14ac:dyDescent="0.25">
      <c r="A2082" s="66" t="s">
        <v>1</v>
      </c>
      <c r="B2082" s="66"/>
      <c r="C2082" s="19" t="s">
        <v>2</v>
      </c>
      <c r="D2082" s="19" t="s">
        <v>3</v>
      </c>
      <c r="E2082" s="19" t="s">
        <v>4</v>
      </c>
      <c r="F2082" s="19" t="s">
        <v>5</v>
      </c>
      <c r="G2082" s="20" t="s">
        <v>6</v>
      </c>
    </row>
    <row r="2083" spans="1:7" ht="60" x14ac:dyDescent="0.25">
      <c r="A2083" s="37">
        <v>2500</v>
      </c>
      <c r="B2083" s="36" t="s">
        <v>491</v>
      </c>
      <c r="C2083" s="37" t="s">
        <v>8</v>
      </c>
      <c r="D2083" s="37" t="s">
        <v>16</v>
      </c>
      <c r="E2083" s="38">
        <v>1.05</v>
      </c>
      <c r="F2083" s="34">
        <v>31.16</v>
      </c>
      <c r="G2083" s="39">
        <f>ROUND((E2083*F2083),2)</f>
        <v>32.72</v>
      </c>
    </row>
    <row r="2084" spans="1:7" x14ac:dyDescent="0.25">
      <c r="A2084" s="40"/>
      <c r="B2084" s="40"/>
      <c r="C2084" s="40"/>
      <c r="D2084" s="40"/>
      <c r="E2084" s="67" t="s">
        <v>19</v>
      </c>
      <c r="F2084" s="67"/>
      <c r="G2084" s="41">
        <f>ROUND(SUM(G2083),2)</f>
        <v>32.72</v>
      </c>
    </row>
    <row r="2085" spans="1:7" ht="31.5" x14ac:dyDescent="0.25">
      <c r="A2085" s="66" t="s">
        <v>20</v>
      </c>
      <c r="B2085" s="66"/>
      <c r="C2085" s="19" t="s">
        <v>2</v>
      </c>
      <c r="D2085" s="19" t="s">
        <v>3</v>
      </c>
      <c r="E2085" s="19" t="s">
        <v>4</v>
      </c>
      <c r="F2085" s="19" t="s">
        <v>5</v>
      </c>
      <c r="G2085" s="20" t="s">
        <v>6</v>
      </c>
    </row>
    <row r="2086" spans="1:7" ht="30" x14ac:dyDescent="0.25">
      <c r="A2086" s="37" t="s">
        <v>353</v>
      </c>
      <c r="B2086" s="36" t="s">
        <v>354</v>
      </c>
      <c r="C2086" s="37" t="s">
        <v>8</v>
      </c>
      <c r="D2086" s="37" t="s">
        <v>23</v>
      </c>
      <c r="E2086" s="38">
        <v>0.15720000000000001</v>
      </c>
      <c r="F2086" s="34">
        <v>33.729999999999997</v>
      </c>
      <c r="G2086" s="39">
        <f>ROUND((E2086*F2086),2)</f>
        <v>5.3</v>
      </c>
    </row>
    <row r="2087" spans="1:7" ht="30" x14ac:dyDescent="0.25">
      <c r="A2087" s="37" t="s">
        <v>345</v>
      </c>
      <c r="B2087" s="36" t="s">
        <v>346</v>
      </c>
      <c r="C2087" s="37" t="s">
        <v>8</v>
      </c>
      <c r="D2087" s="37" t="s">
        <v>23</v>
      </c>
      <c r="E2087" s="38">
        <v>0.15720000000000001</v>
      </c>
      <c r="F2087" s="34">
        <v>44.18</v>
      </c>
      <c r="G2087" s="39">
        <f>ROUND((E2087*F2087),2)</f>
        <v>6.95</v>
      </c>
    </row>
    <row r="2088" spans="1:7" ht="33.75" customHeight="1" x14ac:dyDescent="0.25">
      <c r="A2088" s="40"/>
      <c r="B2088" s="40"/>
      <c r="C2088" s="40"/>
      <c r="D2088" s="40"/>
      <c r="E2088" s="67" t="s">
        <v>30</v>
      </c>
      <c r="F2088" s="67"/>
      <c r="G2088" s="41">
        <f>ROUND(SUM(G2086:G2087),2)</f>
        <v>12.25</v>
      </c>
    </row>
    <row r="2089" spans="1:7" ht="31.5" x14ac:dyDescent="0.25">
      <c r="A2089" s="66" t="s">
        <v>31</v>
      </c>
      <c r="B2089" s="66"/>
      <c r="C2089" s="19" t="s">
        <v>2</v>
      </c>
      <c r="D2089" s="19" t="s">
        <v>3</v>
      </c>
      <c r="E2089" s="19" t="s">
        <v>4</v>
      </c>
      <c r="F2089" s="19" t="s">
        <v>5</v>
      </c>
      <c r="G2089" s="20" t="s">
        <v>6</v>
      </c>
    </row>
    <row r="2090" spans="1:7" ht="105" x14ac:dyDescent="0.25">
      <c r="A2090" s="37" t="s">
        <v>453</v>
      </c>
      <c r="B2090" s="36" t="s">
        <v>454</v>
      </c>
      <c r="C2090" s="37" t="s">
        <v>8</v>
      </c>
      <c r="D2090" s="37" t="s">
        <v>16</v>
      </c>
      <c r="E2090" s="38">
        <v>1</v>
      </c>
      <c r="F2090" s="34">
        <v>12.97</v>
      </c>
      <c r="G2090" s="39">
        <f>ROUND((E2090*F2090),2)</f>
        <v>12.97</v>
      </c>
    </row>
    <row r="2091" spans="1:7" x14ac:dyDescent="0.25">
      <c r="A2091" s="40"/>
      <c r="B2091" s="40"/>
      <c r="C2091" s="40"/>
      <c r="D2091" s="40"/>
      <c r="E2091" s="67" t="s">
        <v>34</v>
      </c>
      <c r="F2091" s="67"/>
      <c r="G2091" s="41">
        <f>ROUND(SUM(G2090),2)</f>
        <v>12.97</v>
      </c>
    </row>
    <row r="2092" spans="1:7" x14ac:dyDescent="0.25">
      <c r="A2092" s="40"/>
      <c r="B2092" s="40"/>
      <c r="C2092" s="40"/>
      <c r="D2092" s="40"/>
      <c r="E2092" s="86" t="s">
        <v>35</v>
      </c>
      <c r="F2092" s="86"/>
      <c r="G2092" s="33">
        <f>ROUND(G2088+G2091+G2084,2)</f>
        <v>57.94</v>
      </c>
    </row>
    <row r="2093" spans="1:7" x14ac:dyDescent="0.25">
      <c r="A2093" s="40"/>
      <c r="B2093" s="40"/>
      <c r="C2093" s="40"/>
      <c r="D2093" s="40"/>
      <c r="E2093" s="91"/>
      <c r="F2093" s="91"/>
      <c r="G2093" s="91"/>
    </row>
    <row r="2094" spans="1:7" x14ac:dyDescent="0.25">
      <c r="A2094" s="64" t="s">
        <v>451</v>
      </c>
      <c r="B2094" s="64"/>
      <c r="C2094" s="64"/>
      <c r="D2094" s="64"/>
      <c r="E2094" s="64"/>
      <c r="F2094" s="64"/>
      <c r="G2094" s="65"/>
    </row>
    <row r="2095" spans="1:7" ht="31.5" x14ac:dyDescent="0.25">
      <c r="A2095" s="66" t="s">
        <v>1</v>
      </c>
      <c r="B2095" s="66"/>
      <c r="C2095" s="19" t="s">
        <v>2</v>
      </c>
      <c r="D2095" s="19" t="s">
        <v>3</v>
      </c>
      <c r="E2095" s="19" t="s">
        <v>4</v>
      </c>
      <c r="F2095" s="19" t="s">
        <v>5</v>
      </c>
      <c r="G2095" s="20" t="s">
        <v>6</v>
      </c>
    </row>
    <row r="2096" spans="1:7" ht="60" x14ac:dyDescent="0.25">
      <c r="A2096" s="37">
        <v>2504</v>
      </c>
      <c r="B2096" s="36" t="s">
        <v>452</v>
      </c>
      <c r="C2096" s="37" t="s">
        <v>8</v>
      </c>
      <c r="D2096" s="37" t="s">
        <v>16</v>
      </c>
      <c r="E2096" s="38">
        <v>1.05</v>
      </c>
      <c r="F2096" s="34">
        <v>9.18</v>
      </c>
      <c r="G2096" s="39">
        <f>ROUND((E2096*F2096),2)</f>
        <v>9.64</v>
      </c>
    </row>
    <row r="2097" spans="1:7" x14ac:dyDescent="0.25">
      <c r="A2097" s="40"/>
      <c r="B2097" s="40"/>
      <c r="C2097" s="40"/>
      <c r="D2097" s="40"/>
      <c r="E2097" s="67" t="s">
        <v>19</v>
      </c>
      <c r="F2097" s="67"/>
      <c r="G2097" s="41">
        <f>ROUND(SUM(G2096),2)</f>
        <v>9.64</v>
      </c>
    </row>
    <row r="2098" spans="1:7" ht="31.5" x14ac:dyDescent="0.25">
      <c r="A2098" s="66" t="s">
        <v>20</v>
      </c>
      <c r="B2098" s="66"/>
      <c r="C2098" s="19" t="s">
        <v>2</v>
      </c>
      <c r="D2098" s="19" t="s">
        <v>3</v>
      </c>
      <c r="E2098" s="19" t="s">
        <v>4</v>
      </c>
      <c r="F2098" s="19" t="s">
        <v>5</v>
      </c>
      <c r="G2098" s="20" t="s">
        <v>6</v>
      </c>
    </row>
    <row r="2099" spans="1:7" ht="30" x14ac:dyDescent="0.25">
      <c r="A2099" s="37" t="s">
        <v>353</v>
      </c>
      <c r="B2099" s="36" t="s">
        <v>354</v>
      </c>
      <c r="C2099" s="37" t="s">
        <v>8</v>
      </c>
      <c r="D2099" s="37" t="s">
        <v>23</v>
      </c>
      <c r="E2099" s="38">
        <v>0.15720000000000001</v>
      </c>
      <c r="F2099" s="34">
        <v>33.729999999999997</v>
      </c>
      <c r="G2099" s="39">
        <f>ROUND((E2099*F2099),2)</f>
        <v>5.3</v>
      </c>
    </row>
    <row r="2100" spans="1:7" ht="30" x14ac:dyDescent="0.25">
      <c r="A2100" s="37" t="s">
        <v>345</v>
      </c>
      <c r="B2100" s="36" t="s">
        <v>346</v>
      </c>
      <c r="C2100" s="37" t="s">
        <v>8</v>
      </c>
      <c r="D2100" s="37" t="s">
        <v>23</v>
      </c>
      <c r="E2100" s="38">
        <v>0.15720000000000001</v>
      </c>
      <c r="F2100" s="34">
        <v>44.18</v>
      </c>
      <c r="G2100" s="39">
        <f>ROUND((E2100*F2100),2)</f>
        <v>6.95</v>
      </c>
    </row>
    <row r="2101" spans="1:7" ht="33" customHeight="1" x14ac:dyDescent="0.25">
      <c r="A2101" s="40"/>
      <c r="B2101" s="40"/>
      <c r="C2101" s="40"/>
      <c r="D2101" s="40"/>
      <c r="E2101" s="67" t="s">
        <v>30</v>
      </c>
      <c r="F2101" s="67"/>
      <c r="G2101" s="41">
        <f>ROUND(SUM(G2099:G2100),2)</f>
        <v>12.25</v>
      </c>
    </row>
    <row r="2102" spans="1:7" ht="31.5" x14ac:dyDescent="0.25">
      <c r="A2102" s="66" t="s">
        <v>31</v>
      </c>
      <c r="B2102" s="66"/>
      <c r="C2102" s="19" t="s">
        <v>2</v>
      </c>
      <c r="D2102" s="19" t="s">
        <v>3</v>
      </c>
      <c r="E2102" s="19" t="s">
        <v>4</v>
      </c>
      <c r="F2102" s="19" t="s">
        <v>5</v>
      </c>
      <c r="G2102" s="20" t="s">
        <v>6</v>
      </c>
    </row>
    <row r="2103" spans="1:7" ht="105" x14ac:dyDescent="0.25">
      <c r="A2103" s="37" t="s">
        <v>453</v>
      </c>
      <c r="B2103" s="36" t="s">
        <v>454</v>
      </c>
      <c r="C2103" s="37" t="s">
        <v>8</v>
      </c>
      <c r="D2103" s="37" t="s">
        <v>16</v>
      </c>
      <c r="E2103" s="38">
        <v>1</v>
      </c>
      <c r="F2103" s="34">
        <v>12.97</v>
      </c>
      <c r="G2103" s="39">
        <f>ROUND((E2103*F2103),2)</f>
        <v>12.97</v>
      </c>
    </row>
    <row r="2104" spans="1:7" x14ac:dyDescent="0.25">
      <c r="A2104" s="40"/>
      <c r="B2104" s="40"/>
      <c r="C2104" s="40"/>
      <c r="D2104" s="40"/>
      <c r="E2104" s="67" t="s">
        <v>34</v>
      </c>
      <c r="F2104" s="67"/>
      <c r="G2104" s="41">
        <f>ROUND(SUM(G2103),2)</f>
        <v>12.97</v>
      </c>
    </row>
    <row r="2105" spans="1:7" x14ac:dyDescent="0.25">
      <c r="A2105" s="40"/>
      <c r="B2105" s="40"/>
      <c r="C2105" s="40"/>
      <c r="D2105" s="40"/>
      <c r="E2105" s="86" t="s">
        <v>35</v>
      </c>
      <c r="F2105" s="86"/>
      <c r="G2105" s="33">
        <f>ROUND(G2101+G2104+G2097,2)</f>
        <v>34.86</v>
      </c>
    </row>
    <row r="2106" spans="1:7" x14ac:dyDescent="0.25">
      <c r="A2106" s="40"/>
      <c r="B2106" s="40"/>
      <c r="C2106" s="40"/>
      <c r="D2106" s="40"/>
      <c r="E2106" s="91"/>
      <c r="F2106" s="91"/>
      <c r="G2106" s="91"/>
    </row>
    <row r="2107" spans="1:7" x14ac:dyDescent="0.25">
      <c r="A2107" s="64" t="s">
        <v>492</v>
      </c>
      <c r="B2107" s="64"/>
      <c r="C2107" s="64"/>
      <c r="D2107" s="64"/>
      <c r="E2107" s="64"/>
      <c r="F2107" s="64"/>
      <c r="G2107" s="65"/>
    </row>
    <row r="2108" spans="1:7" ht="31.5" x14ac:dyDescent="0.25">
      <c r="A2108" s="66" t="s">
        <v>1</v>
      </c>
      <c r="B2108" s="66"/>
      <c r="C2108" s="19" t="s">
        <v>2</v>
      </c>
      <c r="D2108" s="19" t="s">
        <v>3</v>
      </c>
      <c r="E2108" s="19" t="s">
        <v>4</v>
      </c>
      <c r="F2108" s="19" t="s">
        <v>5</v>
      </c>
      <c r="G2108" s="20" t="s">
        <v>6</v>
      </c>
    </row>
    <row r="2109" spans="1:7" ht="60" x14ac:dyDescent="0.25">
      <c r="A2109" s="37">
        <v>2505</v>
      </c>
      <c r="B2109" s="36" t="s">
        <v>493</v>
      </c>
      <c r="C2109" s="37" t="s">
        <v>8</v>
      </c>
      <c r="D2109" s="37" t="s">
        <v>16</v>
      </c>
      <c r="E2109" s="38">
        <v>1.1499999999999999</v>
      </c>
      <c r="F2109" s="34">
        <v>48.57</v>
      </c>
      <c r="G2109" s="39">
        <f>ROUND((E2109*F2109),2)</f>
        <v>55.86</v>
      </c>
    </row>
    <row r="2110" spans="1:7" x14ac:dyDescent="0.25">
      <c r="A2110" s="40"/>
      <c r="B2110" s="40"/>
      <c r="C2110" s="40"/>
      <c r="D2110" s="40"/>
      <c r="E2110" s="67" t="s">
        <v>19</v>
      </c>
      <c r="F2110" s="67"/>
      <c r="G2110" s="41">
        <f>ROUND(SUM(G2109),2)</f>
        <v>55.86</v>
      </c>
    </row>
    <row r="2111" spans="1:7" ht="31.5" x14ac:dyDescent="0.25">
      <c r="A2111" s="66" t="s">
        <v>20</v>
      </c>
      <c r="B2111" s="66"/>
      <c r="C2111" s="19" t="s">
        <v>2</v>
      </c>
      <c r="D2111" s="19" t="s">
        <v>3</v>
      </c>
      <c r="E2111" s="19" t="s">
        <v>4</v>
      </c>
      <c r="F2111" s="19" t="s">
        <v>5</v>
      </c>
      <c r="G2111" s="20" t="s">
        <v>6</v>
      </c>
    </row>
    <row r="2112" spans="1:7" ht="30" x14ac:dyDescent="0.25">
      <c r="A2112" s="37" t="s">
        <v>353</v>
      </c>
      <c r="B2112" s="36" t="s">
        <v>354</v>
      </c>
      <c r="C2112" s="37" t="s">
        <v>8</v>
      </c>
      <c r="D2112" s="37" t="s">
        <v>23</v>
      </c>
      <c r="E2112" s="38">
        <v>0.15720000000000001</v>
      </c>
      <c r="F2112" s="34">
        <v>33.729999999999997</v>
      </c>
      <c r="G2112" s="39">
        <f>ROUND((E2112*F2112),2)</f>
        <v>5.3</v>
      </c>
    </row>
    <row r="2113" spans="1:7" ht="30" x14ac:dyDescent="0.25">
      <c r="A2113" s="37" t="s">
        <v>345</v>
      </c>
      <c r="B2113" s="36" t="s">
        <v>346</v>
      </c>
      <c r="C2113" s="37" t="s">
        <v>8</v>
      </c>
      <c r="D2113" s="37" t="s">
        <v>23</v>
      </c>
      <c r="E2113" s="38">
        <v>0.15720000000000001</v>
      </c>
      <c r="F2113" s="34">
        <v>44.18</v>
      </c>
      <c r="G2113" s="39">
        <f>ROUND((E2113*F2113),2)</f>
        <v>6.95</v>
      </c>
    </row>
    <row r="2114" spans="1:7" ht="14.25" customHeight="1" x14ac:dyDescent="0.25">
      <c r="A2114" s="40"/>
      <c r="B2114" s="40"/>
      <c r="C2114" s="58" t="s">
        <v>30</v>
      </c>
      <c r="D2114" s="58"/>
      <c r="E2114" s="58"/>
      <c r="F2114" s="59"/>
      <c r="G2114" s="41">
        <f>ROUND(SUM(G2112:G2113),2)</f>
        <v>12.25</v>
      </c>
    </row>
    <row r="2115" spans="1:7" ht="31.5" x14ac:dyDescent="0.25">
      <c r="A2115" s="66" t="s">
        <v>31</v>
      </c>
      <c r="B2115" s="66"/>
      <c r="C2115" s="19" t="s">
        <v>2</v>
      </c>
      <c r="D2115" s="19" t="s">
        <v>3</v>
      </c>
      <c r="E2115" s="19" t="s">
        <v>4</v>
      </c>
      <c r="F2115" s="19" t="s">
        <v>5</v>
      </c>
      <c r="G2115" s="20" t="s">
        <v>6</v>
      </c>
    </row>
    <row r="2116" spans="1:7" ht="105" x14ac:dyDescent="0.25">
      <c r="A2116" s="37" t="s">
        <v>453</v>
      </c>
      <c r="B2116" s="36" t="s">
        <v>454</v>
      </c>
      <c r="C2116" s="37" t="s">
        <v>8</v>
      </c>
      <c r="D2116" s="37" t="s">
        <v>16</v>
      </c>
      <c r="E2116" s="38">
        <v>1</v>
      </c>
      <c r="F2116" s="34">
        <v>12.97</v>
      </c>
      <c r="G2116" s="39">
        <f>ROUND((E2116*F2116),2)</f>
        <v>12.97</v>
      </c>
    </row>
    <row r="2117" spans="1:7" x14ac:dyDescent="0.25">
      <c r="A2117" s="40"/>
      <c r="B2117" s="40"/>
      <c r="C2117" s="40"/>
      <c r="D2117" s="40"/>
      <c r="E2117" s="67" t="s">
        <v>34</v>
      </c>
      <c r="F2117" s="67"/>
      <c r="G2117" s="41">
        <f>ROUND(SUM(G2116),2)</f>
        <v>12.97</v>
      </c>
    </row>
    <row r="2118" spans="1:7" x14ac:dyDescent="0.25">
      <c r="A2118" s="40"/>
      <c r="B2118" s="40"/>
      <c r="C2118" s="40"/>
      <c r="D2118" s="40"/>
      <c r="E2118" s="117" t="s">
        <v>35</v>
      </c>
      <c r="F2118" s="117"/>
      <c r="G2118" s="103">
        <f>ROUND(G2114+G2117+G2110,2)</f>
        <v>81.08</v>
      </c>
    </row>
    <row r="2119" spans="1:7" x14ac:dyDescent="0.25">
      <c r="A2119" s="40"/>
      <c r="B2119" s="40"/>
      <c r="C2119" s="40"/>
      <c r="D2119" s="40"/>
      <c r="E2119" s="115"/>
      <c r="F2119" s="115"/>
      <c r="G2119" s="116"/>
    </row>
    <row r="2120" spans="1:7" ht="33.75" customHeight="1" x14ac:dyDescent="0.25">
      <c r="A2120" s="64" t="s">
        <v>494</v>
      </c>
      <c r="B2120" s="64"/>
      <c r="C2120" s="64"/>
      <c r="D2120" s="64"/>
      <c r="E2120" s="104"/>
      <c r="F2120" s="104"/>
      <c r="G2120" s="105"/>
    </row>
    <row r="2121" spans="1:7" ht="31.5" x14ac:dyDescent="0.25">
      <c r="A2121" s="66" t="s">
        <v>1</v>
      </c>
      <c r="B2121" s="66"/>
      <c r="C2121" s="19" t="s">
        <v>2</v>
      </c>
      <c r="D2121" s="19" t="s">
        <v>3</v>
      </c>
      <c r="E2121" s="19" t="s">
        <v>4</v>
      </c>
      <c r="F2121" s="19" t="s">
        <v>5</v>
      </c>
      <c r="G2121" s="20" t="s">
        <v>6</v>
      </c>
    </row>
    <row r="2122" spans="1:7" ht="30" x14ac:dyDescent="0.25">
      <c r="A2122" s="37" t="s">
        <v>495</v>
      </c>
      <c r="B2122" s="36" t="s">
        <v>496</v>
      </c>
      <c r="C2122" s="98" t="s">
        <v>193</v>
      </c>
      <c r="D2122" s="37" t="s">
        <v>16</v>
      </c>
      <c r="E2122" s="38">
        <v>1</v>
      </c>
      <c r="F2122" s="34">
        <v>53.21</v>
      </c>
      <c r="G2122" s="39">
        <f>ROUND((E2122*F2122),2)</f>
        <v>53.21</v>
      </c>
    </row>
    <row r="2123" spans="1:7" ht="30" x14ac:dyDescent="0.25">
      <c r="A2123" s="37" t="s">
        <v>497</v>
      </c>
      <c r="B2123" s="36" t="s">
        <v>498</v>
      </c>
      <c r="C2123" s="98" t="s">
        <v>193</v>
      </c>
      <c r="D2123" s="37" t="s">
        <v>16</v>
      </c>
      <c r="E2123" s="38">
        <v>1</v>
      </c>
      <c r="F2123" s="34">
        <v>36.58</v>
      </c>
      <c r="G2123" s="39">
        <f>ROUND((E2123*F2123),2)</f>
        <v>36.58</v>
      </c>
    </row>
    <row r="2124" spans="1:7" x14ac:dyDescent="0.25">
      <c r="A2124" s="40"/>
      <c r="B2124" s="40"/>
      <c r="C2124" s="40"/>
      <c r="D2124" s="40"/>
      <c r="E2124" s="67" t="s">
        <v>19</v>
      </c>
      <c r="F2124" s="67"/>
      <c r="G2124" s="41">
        <f>ROUND(SUM(G2122:G2123),2)</f>
        <v>89.79</v>
      </c>
    </row>
    <row r="2125" spans="1:7" ht="31.5" x14ac:dyDescent="0.25">
      <c r="A2125" s="66" t="s">
        <v>20</v>
      </c>
      <c r="B2125" s="66"/>
      <c r="C2125" s="19" t="s">
        <v>2</v>
      </c>
      <c r="D2125" s="19" t="s">
        <v>3</v>
      </c>
      <c r="E2125" s="19" t="s">
        <v>4</v>
      </c>
      <c r="F2125" s="19" t="s">
        <v>5</v>
      </c>
      <c r="G2125" s="20" t="s">
        <v>6</v>
      </c>
    </row>
    <row r="2126" spans="1:7" ht="30" x14ac:dyDescent="0.25">
      <c r="A2126" s="37" t="s">
        <v>353</v>
      </c>
      <c r="B2126" s="36" t="s">
        <v>354</v>
      </c>
      <c r="C2126" s="37" t="s">
        <v>8</v>
      </c>
      <c r="D2126" s="37" t="s">
        <v>23</v>
      </c>
      <c r="E2126" s="38">
        <v>0.12</v>
      </c>
      <c r="F2126" s="34">
        <v>33.729999999999997</v>
      </c>
      <c r="G2126" s="39">
        <f>ROUND((E2126*F2126),2)</f>
        <v>4.05</v>
      </c>
    </row>
    <row r="2127" spans="1:7" ht="30" x14ac:dyDescent="0.25">
      <c r="A2127" s="37" t="s">
        <v>345</v>
      </c>
      <c r="B2127" s="36" t="s">
        <v>346</v>
      </c>
      <c r="C2127" s="37" t="s">
        <v>8</v>
      </c>
      <c r="D2127" s="37" t="s">
        <v>23</v>
      </c>
      <c r="E2127" s="38">
        <v>0.12</v>
      </c>
      <c r="F2127" s="34">
        <v>44.18</v>
      </c>
      <c r="G2127" s="39">
        <f>ROUND((E2127*F2127),2)</f>
        <v>5.3</v>
      </c>
    </row>
    <row r="2128" spans="1:7" ht="31.5" customHeight="1" x14ac:dyDescent="0.25">
      <c r="A2128" s="40"/>
      <c r="B2128" s="40"/>
      <c r="C2128" s="40"/>
      <c r="D2128" s="40"/>
      <c r="E2128" s="67" t="s">
        <v>30</v>
      </c>
      <c r="F2128" s="67"/>
      <c r="G2128" s="41">
        <f>ROUND(SUM(G2126:G2127),2)</f>
        <v>9.35</v>
      </c>
    </row>
    <row r="2129" spans="1:7" ht="31.5" x14ac:dyDescent="0.25">
      <c r="A2129" s="66" t="s">
        <v>31</v>
      </c>
      <c r="B2129" s="66"/>
      <c r="C2129" s="19" t="s">
        <v>2</v>
      </c>
      <c r="D2129" s="19" t="s">
        <v>3</v>
      </c>
      <c r="E2129" s="19" t="s">
        <v>4</v>
      </c>
      <c r="F2129" s="19" t="s">
        <v>5</v>
      </c>
      <c r="G2129" s="20" t="s">
        <v>6</v>
      </c>
    </row>
    <row r="2130" spans="1:7" ht="75" x14ac:dyDescent="0.25">
      <c r="A2130" s="37" t="s">
        <v>499</v>
      </c>
      <c r="B2130" s="36" t="s">
        <v>500</v>
      </c>
      <c r="C2130" s="37" t="s">
        <v>8</v>
      </c>
      <c r="D2130" s="37" t="s">
        <v>16</v>
      </c>
      <c r="E2130" s="38">
        <v>1</v>
      </c>
      <c r="F2130" s="34">
        <v>63.96</v>
      </c>
      <c r="G2130" s="39">
        <f>ROUND((E2130*F2130),2)</f>
        <v>63.96</v>
      </c>
    </row>
    <row r="2131" spans="1:7" x14ac:dyDescent="0.25">
      <c r="A2131" s="40"/>
      <c r="B2131" s="40"/>
      <c r="C2131" s="40"/>
      <c r="D2131" s="40"/>
      <c r="E2131" s="67" t="s">
        <v>34</v>
      </c>
      <c r="F2131" s="67"/>
      <c r="G2131" s="41">
        <f>ROUND(SUM(G2130),2)</f>
        <v>63.96</v>
      </c>
    </row>
    <row r="2132" spans="1:7" x14ac:dyDescent="0.25">
      <c r="A2132" s="40"/>
      <c r="B2132" s="40"/>
      <c r="C2132" s="40"/>
      <c r="D2132" s="40"/>
      <c r="E2132" s="86" t="s">
        <v>35</v>
      </c>
      <c r="F2132" s="86"/>
      <c r="G2132" s="33">
        <f>ROUND(G2128+G2131+G2124,2)</f>
        <v>163.1</v>
      </c>
    </row>
    <row r="2133" spans="1:7" x14ac:dyDescent="0.25">
      <c r="A2133" s="40"/>
      <c r="B2133" s="40"/>
      <c r="C2133" s="40"/>
      <c r="D2133" s="40"/>
      <c r="E2133" s="91"/>
      <c r="F2133" s="91"/>
      <c r="G2133" s="91"/>
    </row>
    <row r="2134" spans="1:7" ht="33.75" customHeight="1" x14ac:dyDescent="0.25">
      <c r="A2134" s="64" t="s">
        <v>501</v>
      </c>
      <c r="B2134" s="64"/>
      <c r="C2134" s="64"/>
      <c r="D2134" s="64"/>
      <c r="E2134" s="64"/>
      <c r="F2134" s="64"/>
      <c r="G2134" s="65"/>
    </row>
    <row r="2135" spans="1:7" ht="31.5" x14ac:dyDescent="0.25">
      <c r="A2135" s="66" t="s">
        <v>1</v>
      </c>
      <c r="B2135" s="66"/>
      <c r="C2135" s="19" t="s">
        <v>2</v>
      </c>
      <c r="D2135" s="19" t="s">
        <v>3</v>
      </c>
      <c r="E2135" s="19" t="s">
        <v>4</v>
      </c>
      <c r="F2135" s="19" t="s">
        <v>5</v>
      </c>
      <c r="G2135" s="20" t="s">
        <v>6</v>
      </c>
    </row>
    <row r="2136" spans="1:7" ht="30" x14ac:dyDescent="0.25">
      <c r="A2136" s="37" t="s">
        <v>502</v>
      </c>
      <c r="B2136" s="36" t="s">
        <v>503</v>
      </c>
      <c r="C2136" s="98" t="s">
        <v>193</v>
      </c>
      <c r="D2136" s="37" t="s">
        <v>16</v>
      </c>
      <c r="E2136" s="38">
        <v>1</v>
      </c>
      <c r="F2136" s="34">
        <v>89.98</v>
      </c>
      <c r="G2136" s="39">
        <f>ROUND((E2136*F2136),2)</f>
        <v>89.98</v>
      </c>
    </row>
    <row r="2137" spans="1:7" ht="30" x14ac:dyDescent="0.25">
      <c r="A2137" s="37" t="s">
        <v>504</v>
      </c>
      <c r="B2137" s="36" t="s">
        <v>505</v>
      </c>
      <c r="C2137" s="98" t="s">
        <v>193</v>
      </c>
      <c r="D2137" s="37" t="s">
        <v>16</v>
      </c>
      <c r="E2137" s="38">
        <v>1</v>
      </c>
      <c r="F2137" s="34">
        <v>50.97</v>
      </c>
      <c r="G2137" s="39">
        <f>ROUND((E2137*F2137),2)</f>
        <v>50.97</v>
      </c>
    </row>
    <row r="2138" spans="1:7" x14ac:dyDescent="0.25">
      <c r="A2138" s="40"/>
      <c r="B2138" s="40"/>
      <c r="C2138" s="40"/>
      <c r="D2138" s="40"/>
      <c r="E2138" s="67" t="s">
        <v>19</v>
      </c>
      <c r="F2138" s="67"/>
      <c r="G2138" s="41">
        <f>ROUND(SUM(G2136:G2137),2)</f>
        <v>140.94999999999999</v>
      </c>
    </row>
    <row r="2139" spans="1:7" ht="31.5" x14ac:dyDescent="0.25">
      <c r="A2139" s="66" t="s">
        <v>20</v>
      </c>
      <c r="B2139" s="66"/>
      <c r="C2139" s="19" t="s">
        <v>2</v>
      </c>
      <c r="D2139" s="19" t="s">
        <v>3</v>
      </c>
      <c r="E2139" s="19" t="s">
        <v>4</v>
      </c>
      <c r="F2139" s="19" t="s">
        <v>5</v>
      </c>
      <c r="G2139" s="20" t="s">
        <v>6</v>
      </c>
    </row>
    <row r="2140" spans="1:7" ht="30" x14ac:dyDescent="0.25">
      <c r="A2140" s="37" t="s">
        <v>353</v>
      </c>
      <c r="B2140" s="36" t="s">
        <v>354</v>
      </c>
      <c r="C2140" s="37" t="s">
        <v>8</v>
      </c>
      <c r="D2140" s="37" t="s">
        <v>23</v>
      </c>
      <c r="E2140" s="38">
        <v>0.12</v>
      </c>
      <c r="F2140" s="34">
        <v>33.729999999999997</v>
      </c>
      <c r="G2140" s="39">
        <f>ROUND((E2140*F2140),2)</f>
        <v>4.05</v>
      </c>
    </row>
    <row r="2141" spans="1:7" ht="30" x14ac:dyDescent="0.25">
      <c r="A2141" s="37" t="s">
        <v>345</v>
      </c>
      <c r="B2141" s="36" t="s">
        <v>346</v>
      </c>
      <c r="C2141" s="37" t="s">
        <v>8</v>
      </c>
      <c r="D2141" s="37" t="s">
        <v>23</v>
      </c>
      <c r="E2141" s="38">
        <v>0.12</v>
      </c>
      <c r="F2141" s="34">
        <v>44.18</v>
      </c>
      <c r="G2141" s="39">
        <f>ROUND((E2141*F2141),2)</f>
        <v>5.3</v>
      </c>
    </row>
    <row r="2142" spans="1:7" ht="31.5" customHeight="1" x14ac:dyDescent="0.25">
      <c r="A2142" s="40"/>
      <c r="B2142" s="40"/>
      <c r="C2142" s="40"/>
      <c r="D2142" s="40"/>
      <c r="E2142" s="67" t="s">
        <v>30</v>
      </c>
      <c r="F2142" s="67"/>
      <c r="G2142" s="41">
        <f>ROUND(SUM(G2140:G2141),2)</f>
        <v>9.35</v>
      </c>
    </row>
    <row r="2143" spans="1:7" ht="31.5" x14ac:dyDescent="0.25">
      <c r="A2143" s="66" t="s">
        <v>31</v>
      </c>
      <c r="B2143" s="66"/>
      <c r="C2143" s="19" t="s">
        <v>2</v>
      </c>
      <c r="D2143" s="19" t="s">
        <v>3</v>
      </c>
      <c r="E2143" s="19" t="s">
        <v>4</v>
      </c>
      <c r="F2143" s="19" t="s">
        <v>5</v>
      </c>
      <c r="G2143" s="20" t="s">
        <v>6</v>
      </c>
    </row>
    <row r="2144" spans="1:7" ht="75" x14ac:dyDescent="0.25">
      <c r="A2144" s="37" t="s">
        <v>499</v>
      </c>
      <c r="B2144" s="36" t="s">
        <v>500</v>
      </c>
      <c r="C2144" s="37" t="s">
        <v>8</v>
      </c>
      <c r="D2144" s="37" t="s">
        <v>16</v>
      </c>
      <c r="E2144" s="38">
        <v>1</v>
      </c>
      <c r="F2144" s="34">
        <v>63.96</v>
      </c>
      <c r="G2144" s="39">
        <f>ROUND((E2144*F2144),2)</f>
        <v>63.96</v>
      </c>
    </row>
    <row r="2145" spans="1:7" x14ac:dyDescent="0.25">
      <c r="A2145" s="40"/>
      <c r="B2145" s="40"/>
      <c r="C2145" s="40"/>
      <c r="D2145" s="40"/>
      <c r="E2145" s="67" t="s">
        <v>34</v>
      </c>
      <c r="F2145" s="67"/>
      <c r="G2145" s="41">
        <f>ROUND(SUM(G2144),2)</f>
        <v>63.96</v>
      </c>
    </row>
    <row r="2146" spans="1:7" x14ac:dyDescent="0.25">
      <c r="A2146" s="40"/>
      <c r="B2146" s="40"/>
      <c r="C2146" s="40"/>
      <c r="D2146" s="40"/>
      <c r="E2146" s="86" t="s">
        <v>35</v>
      </c>
      <c r="F2146" s="86"/>
      <c r="G2146" s="33">
        <f>ROUND(G2142+G2145+G2138,2)</f>
        <v>214.26</v>
      </c>
    </row>
    <row r="2147" spans="1:7" x14ac:dyDescent="0.25">
      <c r="A2147" s="40"/>
      <c r="B2147" s="40"/>
      <c r="C2147" s="40"/>
      <c r="D2147" s="40"/>
      <c r="E2147" s="91"/>
      <c r="F2147" s="91"/>
      <c r="G2147" s="91"/>
    </row>
    <row r="2148" spans="1:7" ht="33.75" customHeight="1" x14ac:dyDescent="0.25">
      <c r="A2148" s="64" t="s">
        <v>506</v>
      </c>
      <c r="B2148" s="64"/>
      <c r="C2148" s="64"/>
      <c r="D2148" s="64"/>
      <c r="E2148" s="64"/>
      <c r="F2148" s="64"/>
      <c r="G2148" s="65"/>
    </row>
    <row r="2149" spans="1:7" ht="31.5" x14ac:dyDescent="0.25">
      <c r="A2149" s="66" t="s">
        <v>1</v>
      </c>
      <c r="B2149" s="66"/>
      <c r="C2149" s="19" t="s">
        <v>2</v>
      </c>
      <c r="D2149" s="19" t="s">
        <v>3</v>
      </c>
      <c r="E2149" s="19" t="s">
        <v>4</v>
      </c>
      <c r="F2149" s="19" t="s">
        <v>5</v>
      </c>
      <c r="G2149" s="20" t="s">
        <v>6</v>
      </c>
    </row>
    <row r="2150" spans="1:7" ht="30" x14ac:dyDescent="0.25">
      <c r="A2150" s="37" t="s">
        <v>507</v>
      </c>
      <c r="B2150" s="36" t="s">
        <v>508</v>
      </c>
      <c r="C2150" s="98" t="s">
        <v>193</v>
      </c>
      <c r="D2150" s="37" t="s">
        <v>16</v>
      </c>
      <c r="E2150" s="38">
        <v>1</v>
      </c>
      <c r="F2150" s="34">
        <v>39.79</v>
      </c>
      <c r="G2150" s="39">
        <f>ROUND((E2150*F2150),2)</f>
        <v>39.79</v>
      </c>
    </row>
    <row r="2151" spans="1:7" ht="30" x14ac:dyDescent="0.25">
      <c r="A2151" s="37" t="s">
        <v>509</v>
      </c>
      <c r="B2151" s="36" t="s">
        <v>510</v>
      </c>
      <c r="C2151" s="98" t="s">
        <v>193</v>
      </c>
      <c r="D2151" s="37" t="s">
        <v>16</v>
      </c>
      <c r="E2151" s="38">
        <v>1</v>
      </c>
      <c r="F2151" s="34">
        <v>20.420000000000002</v>
      </c>
      <c r="G2151" s="39">
        <f>ROUND((E2151*F2151),2)</f>
        <v>20.420000000000002</v>
      </c>
    </row>
    <row r="2152" spans="1:7" x14ac:dyDescent="0.25">
      <c r="A2152" s="40"/>
      <c r="B2152" s="40"/>
      <c r="C2152" s="40"/>
      <c r="D2152" s="40"/>
      <c r="E2152" s="67" t="s">
        <v>19</v>
      </c>
      <c r="F2152" s="67"/>
      <c r="G2152" s="41">
        <f>ROUND(SUM(G2150:G2151),2)</f>
        <v>60.21</v>
      </c>
    </row>
    <row r="2153" spans="1:7" ht="31.5" x14ac:dyDescent="0.25">
      <c r="A2153" s="66" t="s">
        <v>20</v>
      </c>
      <c r="B2153" s="66"/>
      <c r="C2153" s="19" t="s">
        <v>2</v>
      </c>
      <c r="D2153" s="19" t="s">
        <v>3</v>
      </c>
      <c r="E2153" s="19" t="s">
        <v>4</v>
      </c>
      <c r="F2153" s="19" t="s">
        <v>5</v>
      </c>
      <c r="G2153" s="20" t="s">
        <v>6</v>
      </c>
    </row>
    <row r="2154" spans="1:7" ht="30" x14ac:dyDescent="0.25">
      <c r="A2154" s="37" t="s">
        <v>353</v>
      </c>
      <c r="B2154" s="36" t="s">
        <v>354</v>
      </c>
      <c r="C2154" s="37" t="s">
        <v>8</v>
      </c>
      <c r="D2154" s="37" t="s">
        <v>23</v>
      </c>
      <c r="E2154" s="38">
        <v>8.5199999999999998E-2</v>
      </c>
      <c r="F2154" s="34">
        <v>33.729999999999997</v>
      </c>
      <c r="G2154" s="39">
        <f>ROUND((E2154*F2154),2)</f>
        <v>2.87</v>
      </c>
    </row>
    <row r="2155" spans="1:7" ht="30" x14ac:dyDescent="0.25">
      <c r="A2155" s="37" t="s">
        <v>345</v>
      </c>
      <c r="B2155" s="36" t="s">
        <v>346</v>
      </c>
      <c r="C2155" s="37" t="s">
        <v>8</v>
      </c>
      <c r="D2155" s="37" t="s">
        <v>23</v>
      </c>
      <c r="E2155" s="38">
        <v>8.5199999999999998E-2</v>
      </c>
      <c r="F2155" s="34">
        <v>44.18</v>
      </c>
      <c r="G2155" s="39">
        <f>ROUND((E2155*F2155),2)</f>
        <v>3.76</v>
      </c>
    </row>
    <row r="2156" spans="1:7" ht="31.5" customHeight="1" x14ac:dyDescent="0.25">
      <c r="A2156" s="40"/>
      <c r="B2156" s="40"/>
      <c r="C2156" s="40"/>
      <c r="D2156" s="40"/>
      <c r="E2156" s="67" t="s">
        <v>30</v>
      </c>
      <c r="F2156" s="67"/>
      <c r="G2156" s="41">
        <f>ROUND(SUM(G2154:G2155),2)</f>
        <v>6.63</v>
      </c>
    </row>
    <row r="2157" spans="1:7" ht="31.5" x14ac:dyDescent="0.25">
      <c r="A2157" s="66" t="s">
        <v>31</v>
      </c>
      <c r="B2157" s="66"/>
      <c r="C2157" s="19" t="s">
        <v>2</v>
      </c>
      <c r="D2157" s="19" t="s">
        <v>3</v>
      </c>
      <c r="E2157" s="19" t="s">
        <v>4</v>
      </c>
      <c r="F2157" s="19" t="s">
        <v>5</v>
      </c>
      <c r="G2157" s="20" t="s">
        <v>6</v>
      </c>
    </row>
    <row r="2158" spans="1:7" ht="75" x14ac:dyDescent="0.25">
      <c r="A2158" s="37" t="s">
        <v>499</v>
      </c>
      <c r="B2158" s="36" t="s">
        <v>500</v>
      </c>
      <c r="C2158" s="37" t="s">
        <v>8</v>
      </c>
      <c r="D2158" s="37" t="s">
        <v>16</v>
      </c>
      <c r="E2158" s="38">
        <v>1</v>
      </c>
      <c r="F2158" s="34">
        <v>63.96</v>
      </c>
      <c r="G2158" s="39">
        <f>ROUND((E2158*F2158),2)</f>
        <v>63.96</v>
      </c>
    </row>
    <row r="2159" spans="1:7" x14ac:dyDescent="0.25">
      <c r="A2159" s="40"/>
      <c r="B2159" s="40"/>
      <c r="C2159" s="40"/>
      <c r="D2159" s="40"/>
      <c r="E2159" s="67" t="s">
        <v>34</v>
      </c>
      <c r="F2159" s="67"/>
      <c r="G2159" s="41">
        <f>ROUND(SUM(G2158),2)</f>
        <v>63.96</v>
      </c>
    </row>
    <row r="2160" spans="1:7" x14ac:dyDescent="0.25">
      <c r="A2160" s="40"/>
      <c r="B2160" s="40"/>
      <c r="C2160" s="40"/>
      <c r="D2160" s="40"/>
      <c r="E2160" s="86" t="s">
        <v>35</v>
      </c>
      <c r="F2160" s="86"/>
      <c r="G2160" s="33">
        <f>ROUND(G2156+G2159+G2152,2)</f>
        <v>130.80000000000001</v>
      </c>
    </row>
    <row r="2161" spans="1:7" x14ac:dyDescent="0.25">
      <c r="A2161" s="40"/>
      <c r="B2161" s="40"/>
      <c r="C2161" s="40"/>
      <c r="D2161" s="40"/>
      <c r="E2161" s="91"/>
      <c r="F2161" s="91"/>
      <c r="G2161" s="91"/>
    </row>
    <row r="2162" spans="1:7" ht="33.75" customHeight="1" x14ac:dyDescent="0.25">
      <c r="A2162" s="64" t="s">
        <v>511</v>
      </c>
      <c r="B2162" s="64"/>
      <c r="C2162" s="64"/>
      <c r="D2162" s="64"/>
      <c r="E2162" s="64"/>
      <c r="F2162" s="64"/>
      <c r="G2162" s="65"/>
    </row>
    <row r="2163" spans="1:7" ht="31.5" x14ac:dyDescent="0.25">
      <c r="A2163" s="66" t="s">
        <v>1</v>
      </c>
      <c r="B2163" s="66"/>
      <c r="C2163" s="19" t="s">
        <v>2</v>
      </c>
      <c r="D2163" s="19" t="s">
        <v>3</v>
      </c>
      <c r="E2163" s="19" t="s">
        <v>4</v>
      </c>
      <c r="F2163" s="19" t="s">
        <v>5</v>
      </c>
      <c r="G2163" s="20" t="s">
        <v>6</v>
      </c>
    </row>
    <row r="2164" spans="1:7" ht="30" x14ac:dyDescent="0.25">
      <c r="A2164" s="37" t="s">
        <v>512</v>
      </c>
      <c r="B2164" s="36" t="s">
        <v>513</v>
      </c>
      <c r="C2164" s="98" t="s">
        <v>193</v>
      </c>
      <c r="D2164" s="37" t="s">
        <v>16</v>
      </c>
      <c r="E2164" s="38">
        <v>1</v>
      </c>
      <c r="F2164" s="34">
        <v>65.31</v>
      </c>
      <c r="G2164" s="39">
        <f>ROUND((E2164*F2164),2)</f>
        <v>65.31</v>
      </c>
    </row>
    <row r="2165" spans="1:7" ht="30" x14ac:dyDescent="0.25">
      <c r="A2165" s="37" t="s">
        <v>504</v>
      </c>
      <c r="B2165" s="36" t="s">
        <v>505</v>
      </c>
      <c r="C2165" s="98" t="s">
        <v>193</v>
      </c>
      <c r="D2165" s="37" t="s">
        <v>16</v>
      </c>
      <c r="E2165" s="38">
        <v>1</v>
      </c>
      <c r="F2165" s="34">
        <v>50.97</v>
      </c>
      <c r="G2165" s="39">
        <f>ROUND((E2165*F2165),2)</f>
        <v>50.97</v>
      </c>
    </row>
    <row r="2166" spans="1:7" x14ac:dyDescent="0.25">
      <c r="A2166" s="40"/>
      <c r="B2166" s="40"/>
      <c r="C2166" s="40"/>
      <c r="D2166" s="40"/>
      <c r="E2166" s="67" t="s">
        <v>19</v>
      </c>
      <c r="F2166" s="67"/>
      <c r="G2166" s="41">
        <f>ROUND(SUM(G2164:G2165),2)</f>
        <v>116.28</v>
      </c>
    </row>
    <row r="2167" spans="1:7" ht="31.5" x14ac:dyDescent="0.25">
      <c r="A2167" s="66" t="s">
        <v>20</v>
      </c>
      <c r="B2167" s="66"/>
      <c r="C2167" s="19" t="s">
        <v>2</v>
      </c>
      <c r="D2167" s="19" t="s">
        <v>3</v>
      </c>
      <c r="E2167" s="19" t="s">
        <v>4</v>
      </c>
      <c r="F2167" s="19" t="s">
        <v>5</v>
      </c>
      <c r="G2167" s="20" t="s">
        <v>6</v>
      </c>
    </row>
    <row r="2168" spans="1:7" ht="30" x14ac:dyDescent="0.25">
      <c r="A2168" s="37" t="s">
        <v>353</v>
      </c>
      <c r="B2168" s="36" t="s">
        <v>354</v>
      </c>
      <c r="C2168" s="37" t="s">
        <v>8</v>
      </c>
      <c r="D2168" s="37" t="s">
        <v>23</v>
      </c>
      <c r="E2168" s="38">
        <v>0.12</v>
      </c>
      <c r="F2168" s="34">
        <v>33.729999999999997</v>
      </c>
      <c r="G2168" s="39">
        <f>ROUND((E2168*F2168),2)</f>
        <v>4.05</v>
      </c>
    </row>
    <row r="2169" spans="1:7" ht="30" x14ac:dyDescent="0.25">
      <c r="A2169" s="37" t="s">
        <v>345</v>
      </c>
      <c r="B2169" s="36" t="s">
        <v>346</v>
      </c>
      <c r="C2169" s="37" t="s">
        <v>8</v>
      </c>
      <c r="D2169" s="37" t="s">
        <v>23</v>
      </c>
      <c r="E2169" s="38">
        <v>0.12</v>
      </c>
      <c r="F2169" s="34">
        <v>44.18</v>
      </c>
      <c r="G2169" s="39">
        <f>ROUND((E2169*F2169),2)</f>
        <v>5.3</v>
      </c>
    </row>
    <row r="2170" spans="1:7" ht="33" customHeight="1" x14ac:dyDescent="0.25">
      <c r="A2170" s="40"/>
      <c r="B2170" s="40"/>
      <c r="C2170" s="40"/>
      <c r="D2170" s="40"/>
      <c r="E2170" s="67" t="s">
        <v>30</v>
      </c>
      <c r="F2170" s="67"/>
      <c r="G2170" s="41">
        <f>ROUND(SUM(G2168:G2169),2)</f>
        <v>9.35</v>
      </c>
    </row>
    <row r="2171" spans="1:7" ht="31.5" x14ac:dyDescent="0.25">
      <c r="A2171" s="66" t="s">
        <v>31</v>
      </c>
      <c r="B2171" s="66"/>
      <c r="C2171" s="19" t="s">
        <v>2</v>
      </c>
      <c r="D2171" s="19" t="s">
        <v>3</v>
      </c>
      <c r="E2171" s="19" t="s">
        <v>4</v>
      </c>
      <c r="F2171" s="19" t="s">
        <v>5</v>
      </c>
      <c r="G2171" s="20" t="s">
        <v>6</v>
      </c>
    </row>
    <row r="2172" spans="1:7" ht="75" x14ac:dyDescent="0.25">
      <c r="A2172" s="37" t="s">
        <v>499</v>
      </c>
      <c r="B2172" s="36" t="s">
        <v>500</v>
      </c>
      <c r="C2172" s="37" t="s">
        <v>8</v>
      </c>
      <c r="D2172" s="37" t="s">
        <v>16</v>
      </c>
      <c r="E2172" s="38">
        <v>1</v>
      </c>
      <c r="F2172" s="34">
        <v>63.96</v>
      </c>
      <c r="G2172" s="39">
        <f>ROUND((E2172*F2172),2)</f>
        <v>63.96</v>
      </c>
    </row>
    <row r="2173" spans="1:7" x14ac:dyDescent="0.25">
      <c r="A2173" s="40"/>
      <c r="B2173" s="40"/>
      <c r="C2173" s="40"/>
      <c r="D2173" s="40"/>
      <c r="E2173" s="67" t="s">
        <v>34</v>
      </c>
      <c r="F2173" s="67"/>
      <c r="G2173" s="41">
        <f>ROUND(SUM(G2172),2)</f>
        <v>63.96</v>
      </c>
    </row>
    <row r="2174" spans="1:7" x14ac:dyDescent="0.25">
      <c r="A2174" s="40"/>
      <c r="B2174" s="40"/>
      <c r="C2174" s="40"/>
      <c r="D2174" s="40"/>
      <c r="E2174" s="86" t="s">
        <v>35</v>
      </c>
      <c r="F2174" s="86"/>
      <c r="G2174" s="33">
        <f>ROUND(G2170+G2173+G2166,2)</f>
        <v>189.59</v>
      </c>
    </row>
    <row r="2175" spans="1:7" x14ac:dyDescent="0.25">
      <c r="A2175" s="40"/>
      <c r="B2175" s="40"/>
      <c r="C2175" s="40"/>
      <c r="D2175" s="40"/>
      <c r="E2175" s="91"/>
      <c r="F2175" s="91"/>
      <c r="G2175" s="91"/>
    </row>
    <row r="2176" spans="1:7" x14ac:dyDescent="0.25">
      <c r="A2176" s="64" t="s">
        <v>514</v>
      </c>
      <c r="B2176" s="64"/>
      <c r="C2176" s="64"/>
      <c r="D2176" s="64"/>
      <c r="E2176" s="64"/>
      <c r="F2176" s="64"/>
      <c r="G2176" s="65"/>
    </row>
    <row r="2177" spans="1:7" ht="31.5" x14ac:dyDescent="0.25">
      <c r="A2177" s="66" t="s">
        <v>1</v>
      </c>
      <c r="B2177" s="66"/>
      <c r="C2177" s="19" t="s">
        <v>2</v>
      </c>
      <c r="D2177" s="19" t="s">
        <v>3</v>
      </c>
      <c r="E2177" s="19" t="s">
        <v>4</v>
      </c>
      <c r="F2177" s="19" t="s">
        <v>5</v>
      </c>
      <c r="G2177" s="20" t="s">
        <v>6</v>
      </c>
    </row>
    <row r="2178" spans="1:7" ht="30" x14ac:dyDescent="0.25">
      <c r="A2178" s="37">
        <v>38091</v>
      </c>
      <c r="B2178" s="36" t="s">
        <v>515</v>
      </c>
      <c r="C2178" s="37" t="s">
        <v>8</v>
      </c>
      <c r="D2178" s="37" t="s">
        <v>11</v>
      </c>
      <c r="E2178" s="38">
        <v>1</v>
      </c>
      <c r="F2178" s="34">
        <v>2.48</v>
      </c>
      <c r="G2178" s="39">
        <f>ROUND((E2178*F2178),2)</f>
        <v>2.48</v>
      </c>
    </row>
    <row r="2179" spans="1:7" x14ac:dyDescent="0.25">
      <c r="A2179" s="40"/>
      <c r="B2179" s="40"/>
      <c r="C2179" s="40"/>
      <c r="D2179" s="40"/>
      <c r="E2179" s="67" t="s">
        <v>19</v>
      </c>
      <c r="F2179" s="67"/>
      <c r="G2179" s="41">
        <f>ROUND(SUM(G2178),2)</f>
        <v>2.48</v>
      </c>
    </row>
    <row r="2180" spans="1:7" ht="31.5" x14ac:dyDescent="0.25">
      <c r="A2180" s="66" t="s">
        <v>31</v>
      </c>
      <c r="B2180" s="66"/>
      <c r="C2180" s="19" t="s">
        <v>2</v>
      </c>
      <c r="D2180" s="19" t="s">
        <v>3</v>
      </c>
      <c r="E2180" s="19" t="s">
        <v>4</v>
      </c>
      <c r="F2180" s="19" t="s">
        <v>5</v>
      </c>
      <c r="G2180" s="20" t="s">
        <v>6</v>
      </c>
    </row>
    <row r="2181" spans="1:7" ht="60" x14ac:dyDescent="0.25">
      <c r="A2181" s="37" t="s">
        <v>516</v>
      </c>
      <c r="B2181" s="36" t="s">
        <v>517</v>
      </c>
      <c r="C2181" s="37" t="s">
        <v>8</v>
      </c>
      <c r="D2181" s="37" t="s">
        <v>11</v>
      </c>
      <c r="E2181" s="38">
        <v>1</v>
      </c>
      <c r="F2181" s="34">
        <v>14.47</v>
      </c>
      <c r="G2181" s="39">
        <f>ROUND((E2181*F2181),2)</f>
        <v>14.47</v>
      </c>
    </row>
    <row r="2182" spans="1:7" x14ac:dyDescent="0.25">
      <c r="A2182" s="40"/>
      <c r="B2182" s="40"/>
      <c r="C2182" s="40"/>
      <c r="D2182" s="40"/>
      <c r="E2182" s="67" t="s">
        <v>34</v>
      </c>
      <c r="F2182" s="67"/>
      <c r="G2182" s="41">
        <f>ROUND(SUM(G2181),2)</f>
        <v>14.47</v>
      </c>
    </row>
    <row r="2183" spans="1:7" x14ac:dyDescent="0.25">
      <c r="A2183" s="40"/>
      <c r="B2183" s="40"/>
      <c r="C2183" s="40"/>
      <c r="D2183" s="40"/>
      <c r="E2183" s="86" t="s">
        <v>35</v>
      </c>
      <c r="F2183" s="86"/>
      <c r="G2183" s="33">
        <f>ROUND(G2179+G2182,2)</f>
        <v>16.95</v>
      </c>
    </row>
    <row r="2184" spans="1:7" x14ac:dyDescent="0.25">
      <c r="A2184" s="40"/>
      <c r="B2184" s="40"/>
      <c r="C2184" s="40"/>
      <c r="D2184" s="40"/>
      <c r="E2184" s="91"/>
      <c r="F2184" s="91"/>
      <c r="G2184" s="91"/>
    </row>
    <row r="2185" spans="1:7" x14ac:dyDescent="0.25">
      <c r="A2185" s="64" t="s">
        <v>518</v>
      </c>
      <c r="B2185" s="64"/>
      <c r="C2185" s="64"/>
      <c r="D2185" s="64"/>
      <c r="E2185" s="64"/>
      <c r="F2185" s="64"/>
      <c r="G2185" s="65"/>
    </row>
    <row r="2186" spans="1:7" ht="31.5" x14ac:dyDescent="0.25">
      <c r="A2186" s="66" t="s">
        <v>1</v>
      </c>
      <c r="B2186" s="66"/>
      <c r="C2186" s="19" t="s">
        <v>2</v>
      </c>
      <c r="D2186" s="19" t="s">
        <v>3</v>
      </c>
      <c r="E2186" s="19" t="s">
        <v>4</v>
      </c>
      <c r="F2186" s="19" t="s">
        <v>5</v>
      </c>
      <c r="G2186" s="20" t="s">
        <v>6</v>
      </c>
    </row>
    <row r="2187" spans="1:7" ht="30" x14ac:dyDescent="0.25">
      <c r="A2187" s="37">
        <v>39387</v>
      </c>
      <c r="B2187" s="36" t="s">
        <v>519</v>
      </c>
      <c r="C2187" s="37" t="s">
        <v>8</v>
      </c>
      <c r="D2187" s="37" t="s">
        <v>11</v>
      </c>
      <c r="E2187" s="38">
        <v>1</v>
      </c>
      <c r="F2187" s="34">
        <v>8.82</v>
      </c>
      <c r="G2187" s="39">
        <f>ROUND((E2187*F2187),2)</f>
        <v>8.82</v>
      </c>
    </row>
    <row r="2188" spans="1:7" ht="30" x14ac:dyDescent="0.25">
      <c r="A2188" s="37">
        <v>39390</v>
      </c>
      <c r="B2188" s="36" t="s">
        <v>521</v>
      </c>
      <c r="C2188" s="37" t="s">
        <v>8</v>
      </c>
      <c r="D2188" s="37" t="s">
        <v>11</v>
      </c>
      <c r="E2188" s="38">
        <v>1</v>
      </c>
      <c r="F2188" s="34">
        <v>24.04</v>
      </c>
      <c r="G2188" s="39">
        <f>ROUND((E2188*F2188),2)</f>
        <v>24.04</v>
      </c>
    </row>
    <row r="2189" spans="1:7" x14ac:dyDescent="0.25">
      <c r="A2189" s="40"/>
      <c r="B2189" s="40"/>
      <c r="C2189" s="40"/>
      <c r="D2189" s="40"/>
      <c r="E2189" s="67" t="s">
        <v>19</v>
      </c>
      <c r="F2189" s="67"/>
      <c r="G2189" s="41">
        <f>ROUND(SUM(G2187:G2188),2)</f>
        <v>32.86</v>
      </c>
    </row>
    <row r="2190" spans="1:7" ht="31.5" x14ac:dyDescent="0.25">
      <c r="A2190" s="66" t="s">
        <v>20</v>
      </c>
      <c r="B2190" s="66"/>
      <c r="C2190" s="19" t="s">
        <v>2</v>
      </c>
      <c r="D2190" s="19" t="s">
        <v>3</v>
      </c>
      <c r="E2190" s="19" t="s">
        <v>4</v>
      </c>
      <c r="F2190" s="19" t="s">
        <v>5</v>
      </c>
      <c r="G2190" s="20" t="s">
        <v>6</v>
      </c>
    </row>
    <row r="2191" spans="1:7" ht="30" x14ac:dyDescent="0.25">
      <c r="A2191" s="37" t="s">
        <v>353</v>
      </c>
      <c r="B2191" s="36" t="s">
        <v>354</v>
      </c>
      <c r="C2191" s="37" t="s">
        <v>8</v>
      </c>
      <c r="D2191" s="37" t="s">
        <v>23</v>
      </c>
      <c r="E2191" s="38">
        <v>0.14080000000000001</v>
      </c>
      <c r="F2191" s="34">
        <v>33.729999999999997</v>
      </c>
      <c r="G2191" s="39">
        <f>ROUND((E2191*F2191),2)</f>
        <v>4.75</v>
      </c>
    </row>
    <row r="2192" spans="1:7" ht="30" x14ac:dyDescent="0.25">
      <c r="A2192" s="37" t="s">
        <v>345</v>
      </c>
      <c r="B2192" s="36" t="s">
        <v>346</v>
      </c>
      <c r="C2192" s="37" t="s">
        <v>8</v>
      </c>
      <c r="D2192" s="37" t="s">
        <v>23</v>
      </c>
      <c r="E2192" s="38">
        <v>0.33789999999999998</v>
      </c>
      <c r="F2192" s="34">
        <v>44.18</v>
      </c>
      <c r="G2192" s="39">
        <f>ROUND((E2192*F2192),2)</f>
        <v>14.93</v>
      </c>
    </row>
    <row r="2193" spans="1:7" ht="31.5" customHeight="1" x14ac:dyDescent="0.25">
      <c r="A2193" s="40"/>
      <c r="B2193" s="40"/>
      <c r="C2193" s="40"/>
      <c r="D2193" s="40"/>
      <c r="E2193" s="67" t="s">
        <v>30</v>
      </c>
      <c r="F2193" s="67"/>
      <c r="G2193" s="41">
        <f>ROUND(SUM(G2191:G2192),2)</f>
        <v>19.68</v>
      </c>
    </row>
    <row r="2194" spans="1:7" x14ac:dyDescent="0.25">
      <c r="A2194" s="40"/>
      <c r="B2194" s="40"/>
      <c r="C2194" s="40"/>
      <c r="D2194" s="40"/>
      <c r="E2194" s="86" t="s">
        <v>35</v>
      </c>
      <c r="F2194" s="86"/>
      <c r="G2194" s="33">
        <f>ROUND(G2189+G2193,2)</f>
        <v>52.54</v>
      </c>
    </row>
    <row r="2195" spans="1:7" x14ac:dyDescent="0.25">
      <c r="A2195" s="40"/>
      <c r="B2195" s="40"/>
      <c r="C2195" s="40"/>
      <c r="D2195" s="40"/>
      <c r="E2195" s="91"/>
      <c r="F2195" s="91"/>
      <c r="G2195" s="91"/>
    </row>
    <row r="2196" spans="1:7" x14ac:dyDescent="0.25">
      <c r="A2196" s="64" t="s">
        <v>522</v>
      </c>
      <c r="B2196" s="64"/>
      <c r="C2196" s="64"/>
      <c r="D2196" s="64"/>
      <c r="E2196" s="64"/>
      <c r="F2196" s="64"/>
      <c r="G2196" s="65"/>
    </row>
    <row r="2197" spans="1:7" ht="31.5" x14ac:dyDescent="0.25">
      <c r="A2197" s="66" t="s">
        <v>1</v>
      </c>
      <c r="B2197" s="66"/>
      <c r="C2197" s="19" t="s">
        <v>2</v>
      </c>
      <c r="D2197" s="19" t="s">
        <v>3</v>
      </c>
      <c r="E2197" s="19" t="s">
        <v>4</v>
      </c>
      <c r="F2197" s="19" t="s">
        <v>5</v>
      </c>
      <c r="G2197" s="20" t="s">
        <v>6</v>
      </c>
    </row>
    <row r="2198" spans="1:7" ht="30" x14ac:dyDescent="0.25">
      <c r="A2198" s="37">
        <v>39387</v>
      </c>
      <c r="B2198" s="36" t="s">
        <v>519</v>
      </c>
      <c r="C2198" s="37" t="s">
        <v>8</v>
      </c>
      <c r="D2198" s="37" t="s">
        <v>11</v>
      </c>
      <c r="E2198" s="38">
        <v>3</v>
      </c>
      <c r="F2198" s="34">
        <v>8.82</v>
      </c>
      <c r="G2198" s="39">
        <f>ROUND((E2198*F2198),2)</f>
        <v>26.46</v>
      </c>
    </row>
    <row r="2199" spans="1:7" ht="30" x14ac:dyDescent="0.25">
      <c r="A2199" s="37" t="s">
        <v>520</v>
      </c>
      <c r="B2199" s="36" t="s">
        <v>521</v>
      </c>
      <c r="C2199" s="37" t="s">
        <v>8</v>
      </c>
      <c r="D2199" s="37" t="s">
        <v>11</v>
      </c>
      <c r="E2199" s="38">
        <v>3</v>
      </c>
      <c r="F2199" s="34">
        <v>24.04</v>
      </c>
      <c r="G2199" s="39">
        <f>ROUND((E2199*F2199),2)</f>
        <v>72.12</v>
      </c>
    </row>
    <row r="2200" spans="1:7" x14ac:dyDescent="0.25">
      <c r="A2200" s="40"/>
      <c r="B2200" s="40"/>
      <c r="C2200" s="40"/>
      <c r="D2200" s="40"/>
      <c r="E2200" s="67" t="s">
        <v>19</v>
      </c>
      <c r="F2200" s="67"/>
      <c r="G2200" s="41">
        <f>ROUND(SUM(G2198:G2199),2)</f>
        <v>98.58</v>
      </c>
    </row>
    <row r="2201" spans="1:7" ht="31.5" x14ac:dyDescent="0.25">
      <c r="A2201" s="66" t="s">
        <v>20</v>
      </c>
      <c r="B2201" s="66"/>
      <c r="C2201" s="19" t="s">
        <v>2</v>
      </c>
      <c r="D2201" s="19" t="s">
        <v>3</v>
      </c>
      <c r="E2201" s="19" t="s">
        <v>4</v>
      </c>
      <c r="F2201" s="19" t="s">
        <v>5</v>
      </c>
      <c r="G2201" s="20" t="s">
        <v>6</v>
      </c>
    </row>
    <row r="2202" spans="1:7" ht="30" x14ac:dyDescent="0.25">
      <c r="A2202" s="37" t="s">
        <v>353</v>
      </c>
      <c r="B2202" s="36" t="s">
        <v>354</v>
      </c>
      <c r="C2202" s="37" t="s">
        <v>8</v>
      </c>
      <c r="D2202" s="37" t="s">
        <v>23</v>
      </c>
      <c r="E2202" s="38">
        <v>0.14080000000000001</v>
      </c>
      <c r="F2202" s="34">
        <v>33.729999999999997</v>
      </c>
      <c r="G2202" s="39">
        <f>ROUND((E2202*F2202),2)</f>
        <v>4.75</v>
      </c>
    </row>
    <row r="2203" spans="1:7" ht="30" x14ac:dyDescent="0.25">
      <c r="A2203" s="37" t="s">
        <v>345</v>
      </c>
      <c r="B2203" s="36" t="s">
        <v>346</v>
      </c>
      <c r="C2203" s="37" t="s">
        <v>8</v>
      </c>
      <c r="D2203" s="37" t="s">
        <v>23</v>
      </c>
      <c r="E2203" s="38">
        <v>0.33789999999999998</v>
      </c>
      <c r="F2203" s="34">
        <v>44.18</v>
      </c>
      <c r="G2203" s="39">
        <f>ROUND((E2203*F2203),2)</f>
        <v>14.93</v>
      </c>
    </row>
    <row r="2204" spans="1:7" ht="33" customHeight="1" x14ac:dyDescent="0.25">
      <c r="A2204" s="40"/>
      <c r="B2204" s="40"/>
      <c r="C2204" s="40"/>
      <c r="D2204" s="40"/>
      <c r="E2204" s="67" t="s">
        <v>30</v>
      </c>
      <c r="F2204" s="67"/>
      <c r="G2204" s="41">
        <f>ROUND(SUM(G2202:G2203),2)</f>
        <v>19.68</v>
      </c>
    </row>
    <row r="2205" spans="1:7" x14ac:dyDescent="0.25">
      <c r="A2205" s="40"/>
      <c r="B2205" s="40"/>
      <c r="C2205" s="40"/>
      <c r="D2205" s="40"/>
      <c r="E2205" s="86" t="s">
        <v>35</v>
      </c>
      <c r="F2205" s="86"/>
      <c r="G2205" s="33">
        <f>ROUND(G2200+G2204,2)</f>
        <v>118.26</v>
      </c>
    </row>
    <row r="2206" spans="1:7" x14ac:dyDescent="0.25">
      <c r="A2206" s="64" t="s">
        <v>523</v>
      </c>
      <c r="B2206" s="64"/>
      <c r="C2206" s="64"/>
      <c r="D2206" s="64"/>
      <c r="E2206" s="64"/>
      <c r="F2206" s="64"/>
      <c r="G2206" s="65"/>
    </row>
    <row r="2207" spans="1:7" ht="31.5" x14ac:dyDescent="0.25">
      <c r="A2207" s="66" t="s">
        <v>1</v>
      </c>
      <c r="B2207" s="66"/>
      <c r="C2207" s="19" t="s">
        <v>2</v>
      </c>
      <c r="D2207" s="19" t="s">
        <v>3</v>
      </c>
      <c r="E2207" s="19" t="s">
        <v>4</v>
      </c>
      <c r="F2207" s="19" t="s">
        <v>5</v>
      </c>
      <c r="G2207" s="20" t="s">
        <v>6</v>
      </c>
    </row>
    <row r="2208" spans="1:7" ht="30" x14ac:dyDescent="0.25">
      <c r="A2208" s="37">
        <v>39387</v>
      </c>
      <c r="B2208" s="36" t="s">
        <v>519</v>
      </c>
      <c r="C2208" s="37" t="s">
        <v>8</v>
      </c>
      <c r="D2208" s="37" t="s">
        <v>11</v>
      </c>
      <c r="E2208" s="38">
        <v>3</v>
      </c>
      <c r="F2208" s="34">
        <v>8.82</v>
      </c>
      <c r="G2208" s="39">
        <f>ROUND((E2208*F2208),2)</f>
        <v>26.46</v>
      </c>
    </row>
    <row r="2209" spans="1:7" ht="30" x14ac:dyDescent="0.25">
      <c r="A2209" s="37">
        <v>39390</v>
      </c>
      <c r="B2209" s="36" t="s">
        <v>521</v>
      </c>
      <c r="C2209" s="37" t="s">
        <v>8</v>
      </c>
      <c r="D2209" s="37" t="s">
        <v>11</v>
      </c>
      <c r="E2209" s="38">
        <v>3</v>
      </c>
      <c r="F2209" s="34">
        <v>24.04</v>
      </c>
      <c r="G2209" s="39">
        <f>ROUND((E2209*F2209),2)</f>
        <v>72.12</v>
      </c>
    </row>
    <row r="2210" spans="1:7" x14ac:dyDescent="0.25">
      <c r="A2210" s="40"/>
      <c r="B2210" s="40"/>
      <c r="C2210" s="40"/>
      <c r="D2210" s="40"/>
      <c r="E2210" s="67" t="s">
        <v>19</v>
      </c>
      <c r="F2210" s="67"/>
      <c r="G2210" s="41">
        <f>ROUND(SUM(G2208:G2209),2)</f>
        <v>98.58</v>
      </c>
    </row>
    <row r="2211" spans="1:7" ht="31.5" x14ac:dyDescent="0.25">
      <c r="A2211" s="66" t="s">
        <v>20</v>
      </c>
      <c r="B2211" s="66"/>
      <c r="C2211" s="19" t="s">
        <v>2</v>
      </c>
      <c r="D2211" s="19" t="s">
        <v>3</v>
      </c>
      <c r="E2211" s="19" t="s">
        <v>4</v>
      </c>
      <c r="F2211" s="19" t="s">
        <v>5</v>
      </c>
      <c r="G2211" s="20" t="s">
        <v>6</v>
      </c>
    </row>
    <row r="2212" spans="1:7" ht="30" x14ac:dyDescent="0.25">
      <c r="A2212" s="37" t="s">
        <v>353</v>
      </c>
      <c r="B2212" s="36" t="s">
        <v>354</v>
      </c>
      <c r="C2212" s="37" t="s">
        <v>8</v>
      </c>
      <c r="D2212" s="37" t="s">
        <v>23</v>
      </c>
      <c r="E2212" s="38">
        <v>0.14080000000000001</v>
      </c>
      <c r="F2212" s="34">
        <v>33.729999999999997</v>
      </c>
      <c r="G2212" s="39">
        <f>ROUND((E2212*F2212),2)</f>
        <v>4.75</v>
      </c>
    </row>
    <row r="2213" spans="1:7" ht="30" x14ac:dyDescent="0.25">
      <c r="A2213" s="37" t="s">
        <v>345</v>
      </c>
      <c r="B2213" s="36" t="s">
        <v>346</v>
      </c>
      <c r="C2213" s="49" t="s">
        <v>8</v>
      </c>
      <c r="D2213" s="49" t="s">
        <v>23</v>
      </c>
      <c r="E2213" s="50">
        <v>0.33789999999999998</v>
      </c>
      <c r="F2213" s="51">
        <v>44.18</v>
      </c>
      <c r="G2213" s="39">
        <f>ROUND((E2213*F2213),2)</f>
        <v>14.93</v>
      </c>
    </row>
    <row r="2214" spans="1:7" ht="35.25" customHeight="1" x14ac:dyDescent="0.25">
      <c r="A2214" s="40"/>
      <c r="B2214" s="40"/>
      <c r="C2214" s="95" t="s">
        <v>30</v>
      </c>
      <c r="D2214" s="95"/>
      <c r="E2214" s="95"/>
      <c r="F2214" s="95"/>
      <c r="G2214" s="48">
        <f>ROUND(SUM(G2212:G2213),2)</f>
        <v>19.68</v>
      </c>
    </row>
    <row r="2215" spans="1:7" x14ac:dyDescent="0.25">
      <c r="A2215" s="40"/>
      <c r="B2215" s="40"/>
      <c r="C2215" s="40"/>
      <c r="D2215" s="40"/>
      <c r="E2215" s="93" t="s">
        <v>35</v>
      </c>
      <c r="F2215" s="93"/>
      <c r="G2215" s="33">
        <f>ROUND(G2210+G2214,2)</f>
        <v>118.26</v>
      </c>
    </row>
    <row r="2216" spans="1:7" x14ac:dyDescent="0.25">
      <c r="A2216" s="40"/>
      <c r="B2216" s="40"/>
      <c r="C2216" s="40"/>
      <c r="D2216" s="40"/>
      <c r="E2216" s="91"/>
      <c r="F2216" s="91"/>
      <c r="G2216" s="91"/>
    </row>
    <row r="2217" spans="1:7" x14ac:dyDescent="0.25">
      <c r="A2217" s="64" t="s">
        <v>524</v>
      </c>
      <c r="B2217" s="64"/>
      <c r="C2217" s="64"/>
      <c r="D2217" s="64"/>
      <c r="E2217" s="64"/>
      <c r="F2217" s="64"/>
      <c r="G2217" s="65"/>
    </row>
    <row r="2218" spans="1:7" ht="31.5" x14ac:dyDescent="0.25">
      <c r="A2218" s="66" t="s">
        <v>1</v>
      </c>
      <c r="B2218" s="66"/>
      <c r="C2218" s="19" t="s">
        <v>2</v>
      </c>
      <c r="D2218" s="19" t="s">
        <v>3</v>
      </c>
      <c r="E2218" s="19" t="s">
        <v>4</v>
      </c>
      <c r="F2218" s="19" t="s">
        <v>5</v>
      </c>
      <c r="G2218" s="20" t="s">
        <v>6</v>
      </c>
    </row>
    <row r="2219" spans="1:7" ht="30" x14ac:dyDescent="0.25">
      <c r="A2219" s="37">
        <v>39391</v>
      </c>
      <c r="B2219" s="36" t="s">
        <v>525</v>
      </c>
      <c r="C2219" s="37" t="s">
        <v>8</v>
      </c>
      <c r="D2219" s="37" t="s">
        <v>11</v>
      </c>
      <c r="E2219" s="38">
        <v>4</v>
      </c>
      <c r="F2219" s="34">
        <v>26.98</v>
      </c>
      <c r="G2219" s="39">
        <f>ROUND((E2219*F2219),2)</f>
        <v>107.92</v>
      </c>
    </row>
    <row r="2220" spans="1:7" x14ac:dyDescent="0.25">
      <c r="A2220" s="40"/>
      <c r="B2220" s="40"/>
      <c r="C2220" s="40"/>
      <c r="D2220" s="40"/>
      <c r="E2220" s="67" t="s">
        <v>19</v>
      </c>
      <c r="F2220" s="67"/>
      <c r="G2220" s="41">
        <f>ROUND(SUM(G2219),2)</f>
        <v>107.92</v>
      </c>
    </row>
    <row r="2221" spans="1:7" ht="31.5" x14ac:dyDescent="0.25">
      <c r="A2221" s="66" t="s">
        <v>20</v>
      </c>
      <c r="B2221" s="66"/>
      <c r="C2221" s="19" t="s">
        <v>2</v>
      </c>
      <c r="D2221" s="19" t="s">
        <v>3</v>
      </c>
      <c r="E2221" s="19" t="s">
        <v>4</v>
      </c>
      <c r="F2221" s="19" t="s">
        <v>5</v>
      </c>
      <c r="G2221" s="20" t="s">
        <v>6</v>
      </c>
    </row>
    <row r="2222" spans="1:7" ht="30" x14ac:dyDescent="0.25">
      <c r="A2222" s="37" t="s">
        <v>353</v>
      </c>
      <c r="B2222" s="36" t="s">
        <v>354</v>
      </c>
      <c r="C2222" s="37" t="s">
        <v>8</v>
      </c>
      <c r="D2222" s="37" t="s">
        <v>23</v>
      </c>
      <c r="E2222" s="38">
        <v>0.17349999999999999</v>
      </c>
      <c r="F2222" s="34">
        <v>33.729999999999997</v>
      </c>
      <c r="G2222" s="39">
        <f>ROUND((E2222*F2222),2)</f>
        <v>5.85</v>
      </c>
    </row>
    <row r="2223" spans="1:7" ht="30" x14ac:dyDescent="0.25">
      <c r="A2223" s="37" t="s">
        <v>345</v>
      </c>
      <c r="B2223" s="36" t="s">
        <v>346</v>
      </c>
      <c r="C2223" s="37" t="s">
        <v>8</v>
      </c>
      <c r="D2223" s="37" t="s">
        <v>23</v>
      </c>
      <c r="E2223" s="38">
        <v>0.41649999999999998</v>
      </c>
      <c r="F2223" s="34">
        <v>44.18</v>
      </c>
      <c r="G2223" s="39">
        <f>ROUND((E2223*F2223),2)</f>
        <v>18.399999999999999</v>
      </c>
    </row>
    <row r="2224" spans="1:7" ht="31.5" customHeight="1" x14ac:dyDescent="0.25">
      <c r="A2224" s="40"/>
      <c r="B2224" s="40"/>
      <c r="C2224" s="40"/>
      <c r="D2224" s="40"/>
      <c r="E2224" s="67" t="s">
        <v>30</v>
      </c>
      <c r="F2224" s="67"/>
      <c r="G2224" s="41">
        <f>ROUND(SUM(G2222:G2223),2)</f>
        <v>24.25</v>
      </c>
    </row>
    <row r="2225" spans="1:7" x14ac:dyDescent="0.25">
      <c r="A2225" s="40"/>
      <c r="B2225" s="40"/>
      <c r="C2225" s="40"/>
      <c r="D2225" s="40"/>
      <c r="E2225" s="86" t="s">
        <v>35</v>
      </c>
      <c r="F2225" s="86"/>
      <c r="G2225" s="33">
        <f>ROUND(G2220+G2224,2)</f>
        <v>132.16999999999999</v>
      </c>
    </row>
    <row r="2226" spans="1:7" x14ac:dyDescent="0.25">
      <c r="A2226" s="40"/>
      <c r="B2226" s="40"/>
      <c r="C2226" s="40"/>
      <c r="D2226" s="40"/>
      <c r="E2226" s="91"/>
      <c r="F2226" s="91"/>
      <c r="G2226" s="91"/>
    </row>
    <row r="2227" spans="1:7" x14ac:dyDescent="0.25">
      <c r="A2227" s="64" t="s">
        <v>526</v>
      </c>
      <c r="B2227" s="64"/>
      <c r="C2227" s="64"/>
      <c r="D2227" s="64"/>
      <c r="E2227" s="64"/>
      <c r="F2227" s="64"/>
      <c r="G2227" s="65"/>
    </row>
    <row r="2228" spans="1:7" ht="31.5" x14ac:dyDescent="0.25">
      <c r="A2228" s="66" t="s">
        <v>1</v>
      </c>
      <c r="B2228" s="66"/>
      <c r="C2228" s="19" t="s">
        <v>2</v>
      </c>
      <c r="D2228" s="19" t="s">
        <v>3</v>
      </c>
      <c r="E2228" s="19" t="s">
        <v>4</v>
      </c>
      <c r="F2228" s="19" t="s">
        <v>5</v>
      </c>
      <c r="G2228" s="20" t="s">
        <v>6</v>
      </c>
    </row>
    <row r="2229" spans="1:7" ht="30" x14ac:dyDescent="0.25">
      <c r="A2229" s="37">
        <v>38194</v>
      </c>
      <c r="B2229" s="36" t="s">
        <v>527</v>
      </c>
      <c r="C2229" s="37" t="s">
        <v>8</v>
      </c>
      <c r="D2229" s="37" t="s">
        <v>11</v>
      </c>
      <c r="E2229" s="38">
        <v>1</v>
      </c>
      <c r="F2229" s="34">
        <v>4.5999999999999996</v>
      </c>
      <c r="G2229" s="39">
        <f>ROUND((E2229*F2229),2)</f>
        <v>4.5999999999999996</v>
      </c>
    </row>
    <row r="2230" spans="1:7" ht="60" x14ac:dyDescent="0.25">
      <c r="A2230" s="37">
        <v>12266</v>
      </c>
      <c r="B2230" s="36" t="s">
        <v>528</v>
      </c>
      <c r="C2230" s="37" t="s">
        <v>8</v>
      </c>
      <c r="D2230" s="37" t="s">
        <v>11</v>
      </c>
      <c r="E2230" s="38">
        <v>1</v>
      </c>
      <c r="F2230" s="34">
        <v>107.48</v>
      </c>
      <c r="G2230" s="39">
        <f>ROUND((E2230*F2230),2)</f>
        <v>107.48</v>
      </c>
    </row>
    <row r="2231" spans="1:7" x14ac:dyDescent="0.25">
      <c r="A2231" s="40"/>
      <c r="B2231" s="40"/>
      <c r="C2231" s="40"/>
      <c r="D2231" s="40"/>
      <c r="E2231" s="67" t="s">
        <v>19</v>
      </c>
      <c r="F2231" s="67"/>
      <c r="G2231" s="41">
        <f>ROUND(SUM(G2229:G2230),2)</f>
        <v>112.08</v>
      </c>
    </row>
    <row r="2232" spans="1:7" ht="31.5" x14ac:dyDescent="0.25">
      <c r="A2232" s="66" t="s">
        <v>20</v>
      </c>
      <c r="B2232" s="66"/>
      <c r="C2232" s="19" t="s">
        <v>2</v>
      </c>
      <c r="D2232" s="19" t="s">
        <v>3</v>
      </c>
      <c r="E2232" s="19" t="s">
        <v>4</v>
      </c>
      <c r="F2232" s="19" t="s">
        <v>5</v>
      </c>
      <c r="G2232" s="20" t="s">
        <v>6</v>
      </c>
    </row>
    <row r="2233" spans="1:7" ht="30" x14ac:dyDescent="0.25">
      <c r="A2233" s="37" t="s">
        <v>353</v>
      </c>
      <c r="B2233" s="36" t="s">
        <v>354</v>
      </c>
      <c r="C2233" s="37" t="s">
        <v>8</v>
      </c>
      <c r="D2233" s="37" t="s">
        <v>23</v>
      </c>
      <c r="E2233" s="38">
        <v>0.18329999999999999</v>
      </c>
      <c r="F2233" s="34">
        <v>33.729999999999997</v>
      </c>
      <c r="G2233" s="39">
        <f>ROUND((E2233*F2233),2)</f>
        <v>6.18</v>
      </c>
    </row>
    <row r="2234" spans="1:7" ht="30" x14ac:dyDescent="0.25">
      <c r="A2234" s="37" t="s">
        <v>345</v>
      </c>
      <c r="B2234" s="36" t="s">
        <v>346</v>
      </c>
      <c r="C2234" s="37" t="s">
        <v>8</v>
      </c>
      <c r="D2234" s="37" t="s">
        <v>23</v>
      </c>
      <c r="E2234" s="38">
        <v>0.45179999999999998</v>
      </c>
      <c r="F2234" s="34">
        <v>44.18</v>
      </c>
      <c r="G2234" s="39">
        <f>ROUND((E2234*F2234),2)</f>
        <v>19.96</v>
      </c>
    </row>
    <row r="2235" spans="1:7" ht="31.5" customHeight="1" x14ac:dyDescent="0.25">
      <c r="A2235" s="40"/>
      <c r="B2235" s="40"/>
      <c r="C2235" s="40"/>
      <c r="D2235" s="40"/>
      <c r="E2235" s="67" t="s">
        <v>30</v>
      </c>
      <c r="F2235" s="67"/>
      <c r="G2235" s="41">
        <f>ROUND(SUM(G2233:G2234),2)</f>
        <v>26.14</v>
      </c>
    </row>
    <row r="2236" spans="1:7" x14ac:dyDescent="0.25">
      <c r="A2236" s="40"/>
      <c r="B2236" s="40"/>
      <c r="C2236" s="40"/>
      <c r="D2236" s="40"/>
      <c r="E2236" s="86" t="s">
        <v>35</v>
      </c>
      <c r="F2236" s="86"/>
      <c r="G2236" s="33">
        <f>ROUND(G2231+G2235,2)</f>
        <v>138.22</v>
      </c>
    </row>
    <row r="2237" spans="1:7" x14ac:dyDescent="0.25">
      <c r="A2237" s="40"/>
      <c r="B2237" s="40"/>
      <c r="C2237" s="40"/>
      <c r="D2237" s="40"/>
      <c r="E2237" s="91"/>
      <c r="F2237" s="91"/>
      <c r="G2237" s="91"/>
    </row>
    <row r="2238" spans="1:7" ht="33" customHeight="1" x14ac:dyDescent="0.25">
      <c r="A2238" s="64" t="s">
        <v>529</v>
      </c>
      <c r="B2238" s="64"/>
      <c r="C2238" s="64"/>
      <c r="D2238" s="64"/>
      <c r="E2238" s="64"/>
      <c r="F2238" s="64"/>
      <c r="G2238" s="65"/>
    </row>
    <row r="2239" spans="1:7" ht="31.5" x14ac:dyDescent="0.25">
      <c r="A2239" s="66" t="s">
        <v>1</v>
      </c>
      <c r="B2239" s="66"/>
      <c r="C2239" s="19" t="s">
        <v>2</v>
      </c>
      <c r="D2239" s="19" t="s">
        <v>3</v>
      </c>
      <c r="E2239" s="19" t="s">
        <v>4</v>
      </c>
      <c r="F2239" s="19" t="s">
        <v>5</v>
      </c>
      <c r="G2239" s="20" t="s">
        <v>6</v>
      </c>
    </row>
    <row r="2240" spans="1:7" ht="90" x14ac:dyDescent="0.25">
      <c r="A2240" s="37">
        <v>39853</v>
      </c>
      <c r="B2240" s="36" t="s">
        <v>530</v>
      </c>
      <c r="C2240" s="37" t="s">
        <v>8</v>
      </c>
      <c r="D2240" s="37" t="s">
        <v>16</v>
      </c>
      <c r="E2240" s="38">
        <v>1.0210999999999999</v>
      </c>
      <c r="F2240" s="34">
        <v>13.23</v>
      </c>
      <c r="G2240" s="39">
        <f>ROUND((E2240*F2240),2)</f>
        <v>13.51</v>
      </c>
    </row>
    <row r="2241" spans="1:7" ht="45" x14ac:dyDescent="0.25">
      <c r="A2241" s="37">
        <v>39666</v>
      </c>
      <c r="B2241" s="36" t="s">
        <v>531</v>
      </c>
      <c r="C2241" s="37" t="s">
        <v>8</v>
      </c>
      <c r="D2241" s="37" t="s">
        <v>16</v>
      </c>
      <c r="E2241" s="38">
        <v>1.0210999999999999</v>
      </c>
      <c r="F2241" s="34">
        <v>64.69</v>
      </c>
      <c r="G2241" s="39">
        <f>ROUND((E2241*F2241),2)</f>
        <v>66.05</v>
      </c>
    </row>
    <row r="2242" spans="1:7" x14ac:dyDescent="0.25">
      <c r="A2242" s="40"/>
      <c r="B2242" s="40"/>
      <c r="C2242" s="40"/>
      <c r="D2242" s="40"/>
      <c r="E2242" s="67" t="s">
        <v>19</v>
      </c>
      <c r="F2242" s="67"/>
      <c r="G2242" s="41">
        <f>ROUND(SUM(G2240:G2241),2)</f>
        <v>79.56</v>
      </c>
    </row>
    <row r="2243" spans="1:7" ht="31.5" x14ac:dyDescent="0.25">
      <c r="A2243" s="66" t="s">
        <v>20</v>
      </c>
      <c r="B2243" s="66"/>
      <c r="C2243" s="19" t="s">
        <v>2</v>
      </c>
      <c r="D2243" s="19" t="s">
        <v>3</v>
      </c>
      <c r="E2243" s="19" t="s">
        <v>4</v>
      </c>
      <c r="F2243" s="19" t="s">
        <v>5</v>
      </c>
      <c r="G2243" s="20" t="s">
        <v>6</v>
      </c>
    </row>
    <row r="2244" spans="1:7" ht="45" x14ac:dyDescent="0.25">
      <c r="A2244" s="37" t="s">
        <v>21</v>
      </c>
      <c r="B2244" s="36" t="s">
        <v>334</v>
      </c>
      <c r="C2244" s="37" t="s">
        <v>8</v>
      </c>
      <c r="D2244" s="37" t="s">
        <v>23</v>
      </c>
      <c r="E2244" s="38">
        <v>6.4000000000000001E-2</v>
      </c>
      <c r="F2244" s="34">
        <v>32.58</v>
      </c>
      <c r="G2244" s="39">
        <f>ROUND((E2244*F2244),2)</f>
        <v>2.09</v>
      </c>
    </row>
    <row r="2245" spans="1:7" ht="30" x14ac:dyDescent="0.25">
      <c r="A2245" s="37" t="s">
        <v>24</v>
      </c>
      <c r="B2245" s="36" t="s">
        <v>335</v>
      </c>
      <c r="C2245" s="37" t="s">
        <v>8</v>
      </c>
      <c r="D2245" s="37" t="s">
        <v>23</v>
      </c>
      <c r="E2245" s="38">
        <v>6.4000000000000001E-2</v>
      </c>
      <c r="F2245" s="34">
        <v>40.11</v>
      </c>
      <c r="G2245" s="39">
        <f>ROUND((E2245*F2245),2)</f>
        <v>2.57</v>
      </c>
    </row>
    <row r="2246" spans="1:7" ht="30.75" customHeight="1" x14ac:dyDescent="0.25">
      <c r="A2246" s="40"/>
      <c r="B2246" s="40"/>
      <c r="C2246" s="40"/>
      <c r="D2246" s="40"/>
      <c r="E2246" s="67" t="s">
        <v>30</v>
      </c>
      <c r="F2246" s="67"/>
      <c r="G2246" s="41">
        <f>ROUND(SUM(G2244:G2245),2)</f>
        <v>4.66</v>
      </c>
    </row>
    <row r="2247" spans="1:7" x14ac:dyDescent="0.25">
      <c r="A2247" s="40"/>
      <c r="B2247" s="40"/>
      <c r="C2247" s="40"/>
      <c r="D2247" s="40"/>
      <c r="E2247" s="86" t="s">
        <v>35</v>
      </c>
      <c r="F2247" s="86"/>
      <c r="G2247" s="33">
        <f>ROUND(G2242+G2246,2)</f>
        <v>84.22</v>
      </c>
    </row>
    <row r="2248" spans="1:7" x14ac:dyDescent="0.25">
      <c r="A2248" s="40"/>
      <c r="B2248" s="40"/>
      <c r="C2248" s="40"/>
      <c r="D2248" s="40"/>
      <c r="E2248" s="91"/>
      <c r="F2248" s="91"/>
      <c r="G2248" s="91"/>
    </row>
    <row r="2249" spans="1:7" ht="33" customHeight="1" x14ac:dyDescent="0.25">
      <c r="A2249" s="64" t="s">
        <v>532</v>
      </c>
      <c r="B2249" s="64"/>
      <c r="C2249" s="64"/>
      <c r="D2249" s="64"/>
      <c r="E2249" s="64"/>
      <c r="F2249" s="64"/>
      <c r="G2249" s="65"/>
    </row>
    <row r="2250" spans="1:7" ht="31.5" x14ac:dyDescent="0.25">
      <c r="A2250" s="66" t="s">
        <v>59</v>
      </c>
      <c r="B2250" s="66"/>
      <c r="C2250" s="19" t="s">
        <v>2</v>
      </c>
      <c r="D2250" s="19" t="s">
        <v>3</v>
      </c>
      <c r="E2250" s="19" t="s">
        <v>4</v>
      </c>
      <c r="F2250" s="19" t="s">
        <v>5</v>
      </c>
      <c r="G2250" s="20" t="s">
        <v>6</v>
      </c>
    </row>
    <row r="2251" spans="1:7" ht="60" x14ac:dyDescent="0.25">
      <c r="A2251" s="37" t="s">
        <v>533</v>
      </c>
      <c r="B2251" s="36" t="s">
        <v>534</v>
      </c>
      <c r="C2251" s="37" t="s">
        <v>8</v>
      </c>
      <c r="D2251" s="37" t="s">
        <v>62</v>
      </c>
      <c r="E2251" s="38">
        <v>3.7851999999999998E-3</v>
      </c>
      <c r="F2251" s="34">
        <v>184.59</v>
      </c>
      <c r="G2251" s="39">
        <f>ROUND((E2251*F2251),2)</f>
        <v>0.7</v>
      </c>
    </row>
    <row r="2252" spans="1:7" ht="60" x14ac:dyDescent="0.25">
      <c r="A2252" s="37" t="s">
        <v>535</v>
      </c>
      <c r="B2252" s="36" t="s">
        <v>536</v>
      </c>
      <c r="C2252" s="37" t="s">
        <v>8</v>
      </c>
      <c r="D2252" s="37" t="s">
        <v>65</v>
      </c>
      <c r="E2252" s="38">
        <v>4.1475000000000001E-3</v>
      </c>
      <c r="F2252" s="34">
        <v>356.07</v>
      </c>
      <c r="G2252" s="39">
        <f>ROUND((E2252*F2252),2)</f>
        <v>1.48</v>
      </c>
    </row>
    <row r="2253" spans="1:7" x14ac:dyDescent="0.25">
      <c r="A2253" s="40"/>
      <c r="B2253" s="40"/>
      <c r="C2253" s="40"/>
      <c r="D2253" s="40"/>
      <c r="E2253" s="67" t="s">
        <v>66</v>
      </c>
      <c r="F2253" s="67"/>
      <c r="G2253" s="41">
        <f>ROUND(SUM(G2251:G2252),2)</f>
        <v>2.1800000000000002</v>
      </c>
    </row>
    <row r="2254" spans="1:7" ht="31.5" x14ac:dyDescent="0.25">
      <c r="A2254" s="66" t="s">
        <v>1</v>
      </c>
      <c r="B2254" s="66"/>
      <c r="C2254" s="19" t="s">
        <v>2</v>
      </c>
      <c r="D2254" s="19" t="s">
        <v>3</v>
      </c>
      <c r="E2254" s="19" t="s">
        <v>4</v>
      </c>
      <c r="F2254" s="19" t="s">
        <v>5</v>
      </c>
      <c r="G2254" s="20" t="s">
        <v>6</v>
      </c>
    </row>
    <row r="2255" spans="1:7" ht="30" x14ac:dyDescent="0.25">
      <c r="A2255" s="37">
        <v>4777</v>
      </c>
      <c r="B2255" s="36" t="s">
        <v>274</v>
      </c>
      <c r="C2255" s="37" t="s">
        <v>8</v>
      </c>
      <c r="D2255" s="37" t="s">
        <v>14</v>
      </c>
      <c r="E2255" s="38">
        <v>3.0547999999999999E-2</v>
      </c>
      <c r="F2255" s="34">
        <v>8.02</v>
      </c>
      <c r="G2255" s="39">
        <f>ROUND((E2255*F2255),2)</f>
        <v>0.24</v>
      </c>
    </row>
    <row r="2256" spans="1:7" ht="45" x14ac:dyDescent="0.25">
      <c r="A2256" s="37">
        <v>442</v>
      </c>
      <c r="B2256" s="36" t="s">
        <v>537</v>
      </c>
      <c r="C2256" s="37" t="s">
        <v>8</v>
      </c>
      <c r="D2256" s="37" t="s">
        <v>11</v>
      </c>
      <c r="E2256" s="38">
        <v>5.0999999999999997E-2</v>
      </c>
      <c r="F2256" s="34">
        <v>7.17</v>
      </c>
      <c r="G2256" s="39">
        <f>ROUND((E2256*F2256),2)</f>
        <v>0.37</v>
      </c>
    </row>
    <row r="2257" spans="1:7" ht="30" x14ac:dyDescent="0.25">
      <c r="A2257" s="37">
        <v>43082</v>
      </c>
      <c r="B2257" s="36" t="s">
        <v>538</v>
      </c>
      <c r="C2257" s="37" t="s">
        <v>8</v>
      </c>
      <c r="D2257" s="37" t="s">
        <v>14</v>
      </c>
      <c r="E2257" s="38">
        <v>1.091</v>
      </c>
      <c r="F2257" s="34">
        <v>10</v>
      </c>
      <c r="G2257" s="39">
        <f>ROUND((E2257*F2257),2)</f>
        <v>10.91</v>
      </c>
    </row>
    <row r="2258" spans="1:7" x14ac:dyDescent="0.25">
      <c r="A2258" s="40"/>
      <c r="B2258" s="40"/>
      <c r="C2258" s="40"/>
      <c r="D2258" s="40"/>
      <c r="E2258" s="67" t="s">
        <v>19</v>
      </c>
      <c r="F2258" s="67"/>
      <c r="G2258" s="41">
        <f>ROUND(SUM(G2255:G2257),2)</f>
        <v>11.52</v>
      </c>
    </row>
    <row r="2259" spans="1:7" ht="31.5" x14ac:dyDescent="0.25">
      <c r="A2259" s="66" t="s">
        <v>20</v>
      </c>
      <c r="B2259" s="66"/>
      <c r="C2259" s="19" t="s">
        <v>2</v>
      </c>
      <c r="D2259" s="19" t="s">
        <v>3</v>
      </c>
      <c r="E2259" s="19" t="s">
        <v>4</v>
      </c>
      <c r="F2259" s="19" t="s">
        <v>5</v>
      </c>
      <c r="G2259" s="20" t="s">
        <v>6</v>
      </c>
    </row>
    <row r="2260" spans="1:7" ht="30" x14ac:dyDescent="0.25">
      <c r="A2260" s="37" t="s">
        <v>539</v>
      </c>
      <c r="B2260" s="36" t="s">
        <v>540</v>
      </c>
      <c r="C2260" s="37" t="s">
        <v>8</v>
      </c>
      <c r="D2260" s="37" t="s">
        <v>23</v>
      </c>
      <c r="E2260" s="38">
        <v>4.7000000000000002E-3</v>
      </c>
      <c r="F2260" s="34">
        <v>31.89</v>
      </c>
      <c r="G2260" s="39">
        <f>ROUND((E2260*F2260),2)</f>
        <v>0.15</v>
      </c>
    </row>
    <row r="2261" spans="1:7" ht="30" x14ac:dyDescent="0.25">
      <c r="A2261" s="37" t="s">
        <v>209</v>
      </c>
      <c r="B2261" s="36" t="s">
        <v>210</v>
      </c>
      <c r="C2261" s="37" t="s">
        <v>8</v>
      </c>
      <c r="D2261" s="37" t="s">
        <v>23</v>
      </c>
      <c r="E2261" s="38">
        <v>2.9000000000000001E-2</v>
      </c>
      <c r="F2261" s="34">
        <v>34.590000000000003</v>
      </c>
      <c r="G2261" s="39">
        <f>ROUND((E2261*F2261),2)</f>
        <v>1</v>
      </c>
    </row>
    <row r="2262" spans="1:7" ht="30.75" customHeight="1" x14ac:dyDescent="0.25">
      <c r="A2262" s="40"/>
      <c r="B2262" s="40"/>
      <c r="C2262" s="40"/>
      <c r="D2262" s="40"/>
      <c r="E2262" s="67" t="s">
        <v>30</v>
      </c>
      <c r="F2262" s="67"/>
      <c r="G2262" s="41">
        <f>ROUND(SUM(G2260:G2261),2)</f>
        <v>1.1499999999999999</v>
      </c>
    </row>
    <row r="2263" spans="1:7" ht="31.5" x14ac:dyDescent="0.25">
      <c r="A2263" s="66" t="s">
        <v>31</v>
      </c>
      <c r="B2263" s="66"/>
      <c r="C2263" s="19" t="s">
        <v>2</v>
      </c>
      <c r="D2263" s="19" t="s">
        <v>3</v>
      </c>
      <c r="E2263" s="19" t="s">
        <v>4</v>
      </c>
      <c r="F2263" s="19" t="s">
        <v>5</v>
      </c>
      <c r="G2263" s="20" t="s">
        <v>6</v>
      </c>
    </row>
    <row r="2264" spans="1:7" ht="45" x14ac:dyDescent="0.25">
      <c r="A2264" s="37" t="s">
        <v>541</v>
      </c>
      <c r="B2264" s="36" t="s">
        <v>542</v>
      </c>
      <c r="C2264" s="37" t="s">
        <v>8</v>
      </c>
      <c r="D2264" s="37" t="s">
        <v>92</v>
      </c>
      <c r="E2264" s="38">
        <v>3.5842400000000003E-2</v>
      </c>
      <c r="F2264" s="34">
        <v>25.35</v>
      </c>
      <c r="G2264" s="39">
        <f>ROUND((E2264*F2264),2)</f>
        <v>0.91</v>
      </c>
    </row>
    <row r="2265" spans="1:7" ht="60" x14ac:dyDescent="0.25">
      <c r="A2265" s="37" t="s">
        <v>543</v>
      </c>
      <c r="B2265" s="36" t="s">
        <v>544</v>
      </c>
      <c r="C2265" s="37" t="s">
        <v>8</v>
      </c>
      <c r="D2265" s="37" t="s">
        <v>92</v>
      </c>
      <c r="E2265" s="38">
        <v>3.5842400000000003E-2</v>
      </c>
      <c r="F2265" s="34">
        <v>13.16</v>
      </c>
      <c r="G2265" s="39">
        <f>ROUND((E2265*F2265),2)</f>
        <v>0.47</v>
      </c>
    </row>
    <row r="2266" spans="1:7" x14ac:dyDescent="0.25">
      <c r="A2266" s="40"/>
      <c r="B2266" s="40"/>
      <c r="C2266" s="40"/>
      <c r="D2266" s="40"/>
      <c r="E2266" s="67" t="s">
        <v>34</v>
      </c>
      <c r="F2266" s="67"/>
      <c r="G2266" s="41">
        <f>ROUND(SUM(G2264:G2265),2)</f>
        <v>1.38</v>
      </c>
    </row>
    <row r="2267" spans="1:7" x14ac:dyDescent="0.25">
      <c r="A2267" s="40"/>
      <c r="B2267" s="40"/>
      <c r="C2267" s="40"/>
      <c r="D2267" s="40"/>
      <c r="E2267" s="86" t="s">
        <v>35</v>
      </c>
      <c r="F2267" s="86"/>
      <c r="G2267" s="33">
        <f>ROUND(G2262+G2266+G2258+G2253,2)</f>
        <v>16.23</v>
      </c>
    </row>
    <row r="2268" spans="1:7" x14ac:dyDescent="0.25">
      <c r="A2268" s="40"/>
      <c r="B2268" s="40"/>
      <c r="C2268" s="40"/>
      <c r="D2268" s="40"/>
      <c r="E2268" s="91"/>
      <c r="F2268" s="91"/>
      <c r="G2268" s="91"/>
    </row>
    <row r="2269" spans="1:7" x14ac:dyDescent="0.25">
      <c r="A2269" s="64" t="s">
        <v>545</v>
      </c>
      <c r="B2269" s="64"/>
      <c r="C2269" s="64"/>
      <c r="D2269" s="64"/>
      <c r="E2269" s="64"/>
      <c r="F2269" s="64"/>
      <c r="G2269" s="65"/>
    </row>
    <row r="2270" spans="1:7" ht="31.5" x14ac:dyDescent="0.25">
      <c r="A2270" s="66" t="s">
        <v>1</v>
      </c>
      <c r="B2270" s="66"/>
      <c r="C2270" s="19" t="s">
        <v>2</v>
      </c>
      <c r="D2270" s="19" t="s">
        <v>3</v>
      </c>
      <c r="E2270" s="19" t="s">
        <v>4</v>
      </c>
      <c r="F2270" s="19" t="s">
        <v>5</v>
      </c>
      <c r="G2270" s="20" t="s">
        <v>6</v>
      </c>
    </row>
    <row r="2271" spans="1:7" ht="30" x14ac:dyDescent="0.25">
      <c r="A2271" s="37" t="s">
        <v>546</v>
      </c>
      <c r="B2271" s="36" t="s">
        <v>547</v>
      </c>
      <c r="C2271" s="98" t="s">
        <v>193</v>
      </c>
      <c r="D2271" s="37" t="s">
        <v>11</v>
      </c>
      <c r="E2271" s="38">
        <v>1</v>
      </c>
      <c r="F2271" s="34">
        <v>2193.0300000000002</v>
      </c>
      <c r="G2271" s="39">
        <f>ROUND((E2271*F2271),2)</f>
        <v>2193.0300000000002</v>
      </c>
    </row>
    <row r="2272" spans="1:7" x14ac:dyDescent="0.25">
      <c r="A2272" s="40"/>
      <c r="B2272" s="40"/>
      <c r="C2272" s="40"/>
      <c r="D2272" s="40"/>
      <c r="E2272" s="67" t="s">
        <v>19</v>
      </c>
      <c r="F2272" s="67"/>
      <c r="G2272" s="41">
        <f>ROUND(SUM(G2271),2)</f>
        <v>2193.0300000000002</v>
      </c>
    </row>
    <row r="2273" spans="1:7" ht="31.5" x14ac:dyDescent="0.25">
      <c r="A2273" s="66" t="s">
        <v>20</v>
      </c>
      <c r="B2273" s="66"/>
      <c r="C2273" s="19" t="s">
        <v>2</v>
      </c>
      <c r="D2273" s="19" t="s">
        <v>3</v>
      </c>
      <c r="E2273" s="19" t="s">
        <v>4</v>
      </c>
      <c r="F2273" s="19" t="s">
        <v>5</v>
      </c>
      <c r="G2273" s="20" t="s">
        <v>6</v>
      </c>
    </row>
    <row r="2274" spans="1:7" ht="30" x14ac:dyDescent="0.25">
      <c r="A2274" s="37" t="s">
        <v>353</v>
      </c>
      <c r="B2274" s="36" t="s">
        <v>354</v>
      </c>
      <c r="C2274" s="37" t="s">
        <v>8</v>
      </c>
      <c r="D2274" s="37" t="s">
        <v>23</v>
      </c>
      <c r="E2274" s="38">
        <v>8</v>
      </c>
      <c r="F2274" s="34">
        <v>33.729999999999997</v>
      </c>
      <c r="G2274" s="39">
        <f>ROUND((E2274*F2274),2)</f>
        <v>269.83999999999997</v>
      </c>
    </row>
    <row r="2275" spans="1:7" ht="30" x14ac:dyDescent="0.25">
      <c r="A2275" s="37" t="s">
        <v>345</v>
      </c>
      <c r="B2275" s="36" t="s">
        <v>346</v>
      </c>
      <c r="C2275" s="37" t="s">
        <v>8</v>
      </c>
      <c r="D2275" s="37" t="s">
        <v>23</v>
      </c>
      <c r="E2275" s="38">
        <v>8</v>
      </c>
      <c r="F2275" s="34">
        <v>44.18</v>
      </c>
      <c r="G2275" s="39">
        <f>ROUND((E2275*F2275),2)</f>
        <v>353.44</v>
      </c>
    </row>
    <row r="2276" spans="1:7" ht="30" x14ac:dyDescent="0.25">
      <c r="A2276" s="37" t="s">
        <v>460</v>
      </c>
      <c r="B2276" s="36" t="s">
        <v>461</v>
      </c>
      <c r="C2276" s="37" t="s">
        <v>8</v>
      </c>
      <c r="D2276" s="37" t="s">
        <v>23</v>
      </c>
      <c r="E2276" s="38">
        <v>8</v>
      </c>
      <c r="F2276" s="34">
        <v>50.14</v>
      </c>
      <c r="G2276" s="39">
        <f>ROUND((E2276*F2276),2)</f>
        <v>401.12</v>
      </c>
    </row>
    <row r="2277" spans="1:7" ht="31.5" customHeight="1" x14ac:dyDescent="0.25">
      <c r="A2277" s="40"/>
      <c r="B2277" s="40"/>
      <c r="C2277" s="40"/>
      <c r="D2277" s="40"/>
      <c r="E2277" s="67" t="s">
        <v>30</v>
      </c>
      <c r="F2277" s="67"/>
      <c r="G2277" s="41">
        <f>ROUND(SUM(G2274:G2276),2)</f>
        <v>1024.4000000000001</v>
      </c>
    </row>
    <row r="2278" spans="1:7" x14ac:dyDescent="0.25">
      <c r="A2278" s="40"/>
      <c r="B2278" s="40"/>
      <c r="C2278" s="40"/>
      <c r="D2278" s="40"/>
      <c r="E2278" s="86" t="s">
        <v>35</v>
      </c>
      <c r="F2278" s="86"/>
      <c r="G2278" s="33">
        <f>ROUND(G2272+G2277,2)</f>
        <v>3217.43</v>
      </c>
    </row>
    <row r="2279" spans="1:7" x14ac:dyDescent="0.25">
      <c r="A2279" s="40"/>
      <c r="B2279" s="40"/>
      <c r="C2279" s="40"/>
      <c r="D2279" s="40"/>
      <c r="E2279" s="91"/>
      <c r="F2279" s="91"/>
      <c r="G2279" s="91"/>
    </row>
    <row r="2280" spans="1:7" x14ac:dyDescent="0.25">
      <c r="A2280" s="64" t="s">
        <v>548</v>
      </c>
      <c r="B2280" s="64"/>
      <c r="C2280" s="64"/>
      <c r="D2280" s="64"/>
      <c r="E2280" s="64"/>
      <c r="F2280" s="64"/>
      <c r="G2280" s="65"/>
    </row>
    <row r="2281" spans="1:7" ht="31.5" x14ac:dyDescent="0.25">
      <c r="A2281" s="66" t="s">
        <v>1</v>
      </c>
      <c r="B2281" s="66"/>
      <c r="C2281" s="19" t="s">
        <v>2</v>
      </c>
      <c r="D2281" s="19" t="s">
        <v>3</v>
      </c>
      <c r="E2281" s="19" t="s">
        <v>4</v>
      </c>
      <c r="F2281" s="19" t="s">
        <v>5</v>
      </c>
      <c r="G2281" s="20" t="s">
        <v>6</v>
      </c>
    </row>
    <row r="2282" spans="1:7" ht="30" x14ac:dyDescent="0.25">
      <c r="A2282" s="37" t="s">
        <v>549</v>
      </c>
      <c r="B2282" s="36" t="s">
        <v>550</v>
      </c>
      <c r="C2282" s="98" t="s">
        <v>193</v>
      </c>
      <c r="D2282" s="37" t="s">
        <v>11</v>
      </c>
      <c r="E2282" s="38">
        <v>1</v>
      </c>
      <c r="F2282" s="34">
        <v>164.1</v>
      </c>
      <c r="G2282" s="39">
        <f>ROUND((E2282*F2282),2)</f>
        <v>164.1</v>
      </c>
    </row>
    <row r="2283" spans="1:7" x14ac:dyDescent="0.25">
      <c r="A2283" s="40"/>
      <c r="B2283" s="40"/>
      <c r="C2283" s="40"/>
      <c r="D2283" s="40"/>
      <c r="E2283" s="67" t="s">
        <v>19</v>
      </c>
      <c r="F2283" s="67"/>
      <c r="G2283" s="41">
        <f>ROUND(SUM(G2282),2)</f>
        <v>164.1</v>
      </c>
    </row>
    <row r="2284" spans="1:7" ht="31.5" x14ac:dyDescent="0.25">
      <c r="A2284" s="66" t="s">
        <v>20</v>
      </c>
      <c r="B2284" s="66"/>
      <c r="C2284" s="19" t="s">
        <v>2</v>
      </c>
      <c r="D2284" s="19" t="s">
        <v>3</v>
      </c>
      <c r="E2284" s="19" t="s">
        <v>4</v>
      </c>
      <c r="F2284" s="19" t="s">
        <v>5</v>
      </c>
      <c r="G2284" s="20" t="s">
        <v>6</v>
      </c>
    </row>
    <row r="2285" spans="1:7" ht="30" x14ac:dyDescent="0.25">
      <c r="A2285" s="37" t="s">
        <v>241</v>
      </c>
      <c r="B2285" s="36" t="s">
        <v>242</v>
      </c>
      <c r="C2285" s="37" t="s">
        <v>8</v>
      </c>
      <c r="D2285" s="37" t="s">
        <v>23</v>
      </c>
      <c r="E2285" s="38">
        <v>0.75</v>
      </c>
      <c r="F2285" s="34">
        <v>32.049999999999997</v>
      </c>
      <c r="G2285" s="39">
        <f>ROUND((E2285*F2285),2)</f>
        <v>24.04</v>
      </c>
    </row>
    <row r="2286" spans="1:7" ht="30" x14ac:dyDescent="0.25">
      <c r="A2286" s="37" t="s">
        <v>345</v>
      </c>
      <c r="B2286" s="36" t="s">
        <v>346</v>
      </c>
      <c r="C2286" s="37" t="s">
        <v>8</v>
      </c>
      <c r="D2286" s="37" t="s">
        <v>23</v>
      </c>
      <c r="E2286" s="38">
        <v>0.75</v>
      </c>
      <c r="F2286" s="34">
        <v>44.18</v>
      </c>
      <c r="G2286" s="39">
        <f>ROUND((E2286*F2286),2)</f>
        <v>33.14</v>
      </c>
    </row>
    <row r="2287" spans="1:7" ht="31.5" customHeight="1" x14ac:dyDescent="0.25">
      <c r="A2287" s="40"/>
      <c r="B2287" s="40"/>
      <c r="C2287" s="40"/>
      <c r="D2287" s="40"/>
      <c r="E2287" s="67" t="s">
        <v>30</v>
      </c>
      <c r="F2287" s="67"/>
      <c r="G2287" s="41">
        <f>ROUND(SUM(G2285:G2286),2)</f>
        <v>57.18</v>
      </c>
    </row>
    <row r="2288" spans="1:7" x14ac:dyDescent="0.25">
      <c r="A2288" s="40"/>
      <c r="B2288" s="40"/>
      <c r="C2288" s="40"/>
      <c r="D2288" s="40"/>
      <c r="E2288" s="86" t="s">
        <v>35</v>
      </c>
      <c r="F2288" s="86"/>
      <c r="G2288" s="33">
        <f>ROUND(G2283+G2287,2)</f>
        <v>221.28</v>
      </c>
    </row>
    <row r="2289" spans="1:7" x14ac:dyDescent="0.25">
      <c r="A2289" s="40"/>
      <c r="B2289" s="40"/>
      <c r="C2289" s="40"/>
      <c r="D2289" s="40"/>
      <c r="E2289" s="91"/>
      <c r="F2289" s="91"/>
      <c r="G2289" s="91"/>
    </row>
    <row r="2290" spans="1:7" x14ac:dyDescent="0.25">
      <c r="A2290" s="64" t="s">
        <v>551</v>
      </c>
      <c r="B2290" s="64"/>
      <c r="C2290" s="64"/>
      <c r="D2290" s="64"/>
      <c r="E2290" s="64"/>
      <c r="F2290" s="64"/>
      <c r="G2290" s="65"/>
    </row>
    <row r="2291" spans="1:7" ht="31.5" x14ac:dyDescent="0.25">
      <c r="A2291" s="66" t="s">
        <v>1</v>
      </c>
      <c r="B2291" s="66"/>
      <c r="C2291" s="19" t="s">
        <v>2</v>
      </c>
      <c r="D2291" s="19" t="s">
        <v>3</v>
      </c>
      <c r="E2291" s="19" t="s">
        <v>4</v>
      </c>
      <c r="F2291" s="19" t="s">
        <v>5</v>
      </c>
      <c r="G2291" s="20" t="s">
        <v>6</v>
      </c>
    </row>
    <row r="2292" spans="1:7" ht="30" x14ac:dyDescent="0.25">
      <c r="A2292" s="37" t="s">
        <v>552</v>
      </c>
      <c r="B2292" s="36" t="s">
        <v>553</v>
      </c>
      <c r="C2292" s="98" t="s">
        <v>193</v>
      </c>
      <c r="D2292" s="37" t="s">
        <v>11</v>
      </c>
      <c r="E2292" s="38">
        <v>1</v>
      </c>
      <c r="F2292" s="34">
        <v>24.89</v>
      </c>
      <c r="G2292" s="39">
        <f>ROUND((E2292*F2292),2)</f>
        <v>24.89</v>
      </c>
    </row>
    <row r="2293" spans="1:7" x14ac:dyDescent="0.25">
      <c r="A2293" s="40"/>
      <c r="B2293" s="40"/>
      <c r="C2293" s="40"/>
      <c r="D2293" s="40"/>
      <c r="E2293" s="67" t="s">
        <v>19</v>
      </c>
      <c r="F2293" s="67"/>
      <c r="G2293" s="41">
        <f>ROUND(SUM(G2292),2)</f>
        <v>24.89</v>
      </c>
    </row>
    <row r="2294" spans="1:7" ht="31.5" x14ac:dyDescent="0.25">
      <c r="A2294" s="66" t="s">
        <v>20</v>
      </c>
      <c r="B2294" s="66"/>
      <c r="C2294" s="19" t="s">
        <v>2</v>
      </c>
      <c r="D2294" s="19" t="s">
        <v>3</v>
      </c>
      <c r="E2294" s="19" t="s">
        <v>4</v>
      </c>
      <c r="F2294" s="19" t="s">
        <v>5</v>
      </c>
      <c r="G2294" s="20" t="s">
        <v>6</v>
      </c>
    </row>
    <row r="2295" spans="1:7" ht="30" x14ac:dyDescent="0.25">
      <c r="A2295" s="37" t="s">
        <v>345</v>
      </c>
      <c r="B2295" s="36" t="s">
        <v>346</v>
      </c>
      <c r="C2295" s="37" t="s">
        <v>8</v>
      </c>
      <c r="D2295" s="37" t="s">
        <v>23</v>
      </c>
      <c r="E2295" s="38">
        <v>0.2</v>
      </c>
      <c r="F2295" s="34">
        <v>44.18</v>
      </c>
      <c r="G2295" s="39">
        <f>ROUND((E2295*F2295),2)</f>
        <v>8.84</v>
      </c>
    </row>
    <row r="2296" spans="1:7" ht="31.5" customHeight="1" x14ac:dyDescent="0.25">
      <c r="A2296" s="40"/>
      <c r="B2296" s="40"/>
      <c r="C2296" s="40"/>
      <c r="D2296" s="40"/>
      <c r="E2296" s="67" t="s">
        <v>30</v>
      </c>
      <c r="F2296" s="67"/>
      <c r="G2296" s="41">
        <f>ROUND(SUM(G2295),2)</f>
        <v>8.84</v>
      </c>
    </row>
    <row r="2297" spans="1:7" x14ac:dyDescent="0.25">
      <c r="A2297" s="40"/>
      <c r="B2297" s="40"/>
      <c r="C2297" s="40"/>
      <c r="D2297" s="40"/>
      <c r="E2297" s="86" t="s">
        <v>35</v>
      </c>
      <c r="F2297" s="86"/>
      <c r="G2297" s="33">
        <f>ROUND(G2293+G2296,2)</f>
        <v>33.729999999999997</v>
      </c>
    </row>
    <row r="2298" spans="1:7" x14ac:dyDescent="0.25">
      <c r="A2298" s="40"/>
      <c r="B2298" s="40"/>
      <c r="C2298" s="40"/>
      <c r="D2298" s="40"/>
      <c r="E2298" s="91"/>
      <c r="F2298" s="91"/>
      <c r="G2298" s="91"/>
    </row>
    <row r="2299" spans="1:7" x14ac:dyDescent="0.25">
      <c r="A2299" s="64" t="s">
        <v>554</v>
      </c>
      <c r="B2299" s="64"/>
      <c r="C2299" s="64"/>
      <c r="D2299" s="64"/>
      <c r="E2299" s="64"/>
      <c r="F2299" s="64"/>
      <c r="G2299" s="65"/>
    </row>
    <row r="2300" spans="1:7" ht="31.5" x14ac:dyDescent="0.25">
      <c r="A2300" s="66" t="s">
        <v>1</v>
      </c>
      <c r="B2300" s="66"/>
      <c r="C2300" s="19" t="s">
        <v>2</v>
      </c>
      <c r="D2300" s="19" t="s">
        <v>3</v>
      </c>
      <c r="E2300" s="19" t="s">
        <v>4</v>
      </c>
      <c r="F2300" s="19" t="s">
        <v>5</v>
      </c>
      <c r="G2300" s="20" t="s">
        <v>6</v>
      </c>
    </row>
    <row r="2301" spans="1:7" ht="45" x14ac:dyDescent="0.25">
      <c r="A2301" s="37" t="s">
        <v>555</v>
      </c>
      <c r="B2301" s="36" t="s">
        <v>556</v>
      </c>
      <c r="C2301" s="98" t="s">
        <v>193</v>
      </c>
      <c r="D2301" s="37" t="s">
        <v>16</v>
      </c>
      <c r="E2301" s="38">
        <v>1.02</v>
      </c>
      <c r="F2301" s="34">
        <v>13.25</v>
      </c>
      <c r="G2301" s="39">
        <f>ROUND((E2301*F2301),2)</f>
        <v>13.52</v>
      </c>
    </row>
    <row r="2302" spans="1:7" x14ac:dyDescent="0.25">
      <c r="A2302" s="40"/>
      <c r="B2302" s="40"/>
      <c r="C2302" s="40"/>
      <c r="D2302" s="40"/>
      <c r="E2302" s="67" t="s">
        <v>19</v>
      </c>
      <c r="F2302" s="67"/>
      <c r="G2302" s="41">
        <f>ROUND(SUM(G2301),2)</f>
        <v>13.52</v>
      </c>
    </row>
    <row r="2303" spans="1:7" ht="31.5" x14ac:dyDescent="0.25">
      <c r="A2303" s="66" t="s">
        <v>20</v>
      </c>
      <c r="B2303" s="66"/>
      <c r="C2303" s="19" t="s">
        <v>2</v>
      </c>
      <c r="D2303" s="19" t="s">
        <v>3</v>
      </c>
      <c r="E2303" s="19" t="s">
        <v>4</v>
      </c>
      <c r="F2303" s="19" t="s">
        <v>5</v>
      </c>
      <c r="G2303" s="20" t="s">
        <v>6</v>
      </c>
    </row>
    <row r="2304" spans="1:7" ht="30" x14ac:dyDescent="0.25">
      <c r="A2304" s="37" t="s">
        <v>353</v>
      </c>
      <c r="B2304" s="36" t="s">
        <v>354</v>
      </c>
      <c r="C2304" s="37" t="s">
        <v>8</v>
      </c>
      <c r="D2304" s="37" t="s">
        <v>23</v>
      </c>
      <c r="E2304" s="38">
        <v>0.1</v>
      </c>
      <c r="F2304" s="34">
        <v>33.729999999999997</v>
      </c>
      <c r="G2304" s="39">
        <f>ROUND((E2304*F2304),2)</f>
        <v>3.37</v>
      </c>
    </row>
    <row r="2305" spans="1:7" ht="30" x14ac:dyDescent="0.25">
      <c r="A2305" s="37" t="s">
        <v>345</v>
      </c>
      <c r="B2305" s="36" t="s">
        <v>346</v>
      </c>
      <c r="C2305" s="37" t="s">
        <v>8</v>
      </c>
      <c r="D2305" s="37" t="s">
        <v>23</v>
      </c>
      <c r="E2305" s="38">
        <v>0.1</v>
      </c>
      <c r="F2305" s="34">
        <v>44.18</v>
      </c>
      <c r="G2305" s="39">
        <f>ROUND((E2305*F2305),2)</f>
        <v>4.42</v>
      </c>
    </row>
    <row r="2306" spans="1:7" ht="31.5" customHeight="1" x14ac:dyDescent="0.25">
      <c r="A2306" s="40"/>
      <c r="B2306" s="40"/>
      <c r="C2306" s="40"/>
      <c r="D2306" s="40"/>
      <c r="E2306" s="67" t="s">
        <v>30</v>
      </c>
      <c r="F2306" s="67"/>
      <c r="G2306" s="41">
        <f>ROUND(SUM(G2304:G2305),2)</f>
        <v>7.79</v>
      </c>
    </row>
    <row r="2307" spans="1:7" x14ac:dyDescent="0.25">
      <c r="A2307" s="40"/>
      <c r="B2307" s="40"/>
      <c r="C2307" s="40"/>
      <c r="D2307" s="40"/>
      <c r="E2307" s="86" t="s">
        <v>35</v>
      </c>
      <c r="F2307" s="86"/>
      <c r="G2307" s="33">
        <f>ROUND(G2302+G2306,2)</f>
        <v>21.31</v>
      </c>
    </row>
    <row r="2308" spans="1:7" x14ac:dyDescent="0.25">
      <c r="A2308" s="40"/>
      <c r="B2308" s="40"/>
      <c r="C2308" s="40"/>
      <c r="D2308" s="40"/>
      <c r="E2308" s="91"/>
      <c r="F2308" s="91"/>
      <c r="G2308" s="91"/>
    </row>
    <row r="2309" spans="1:7" x14ac:dyDescent="0.25">
      <c r="A2309" s="64" t="s">
        <v>557</v>
      </c>
      <c r="B2309" s="64"/>
      <c r="C2309" s="64"/>
      <c r="D2309" s="64"/>
      <c r="E2309" s="64"/>
      <c r="F2309" s="64"/>
      <c r="G2309" s="65"/>
    </row>
    <row r="2310" spans="1:7" ht="31.5" x14ac:dyDescent="0.25">
      <c r="A2310" s="66" t="s">
        <v>49</v>
      </c>
      <c r="B2310" s="66"/>
      <c r="C2310" s="19" t="s">
        <v>2</v>
      </c>
      <c r="D2310" s="19" t="s">
        <v>3</v>
      </c>
      <c r="E2310" s="19" t="s">
        <v>4</v>
      </c>
      <c r="F2310" s="19" t="s">
        <v>5</v>
      </c>
      <c r="G2310" s="20" t="s">
        <v>6</v>
      </c>
    </row>
    <row r="2311" spans="1:7" ht="75" x14ac:dyDescent="0.25">
      <c r="A2311" s="37" t="s">
        <v>558</v>
      </c>
      <c r="B2311" s="36" t="s">
        <v>559</v>
      </c>
      <c r="C2311" s="98" t="s">
        <v>193</v>
      </c>
      <c r="D2311" s="37" t="s">
        <v>11</v>
      </c>
      <c r="E2311" s="38">
        <v>1</v>
      </c>
      <c r="F2311" s="34">
        <v>431.31</v>
      </c>
      <c r="G2311" s="39">
        <f>ROUND((E2311*F2311),2)</f>
        <v>431.31</v>
      </c>
    </row>
    <row r="2312" spans="1:7" x14ac:dyDescent="0.25">
      <c r="A2312" s="40"/>
      <c r="B2312" s="40"/>
      <c r="C2312" s="40"/>
      <c r="D2312" s="40"/>
      <c r="E2312" s="67" t="s">
        <v>51</v>
      </c>
      <c r="F2312" s="67"/>
      <c r="G2312" s="41">
        <f>ROUND(SUM(G2311),2)</f>
        <v>431.31</v>
      </c>
    </row>
    <row r="2313" spans="1:7" ht="31.5" x14ac:dyDescent="0.25">
      <c r="A2313" s="66" t="s">
        <v>20</v>
      </c>
      <c r="B2313" s="66"/>
      <c r="C2313" s="19" t="s">
        <v>2</v>
      </c>
      <c r="D2313" s="19" t="s">
        <v>3</v>
      </c>
      <c r="E2313" s="19" t="s">
        <v>4</v>
      </c>
      <c r="F2313" s="19" t="s">
        <v>5</v>
      </c>
      <c r="G2313" s="20" t="s">
        <v>6</v>
      </c>
    </row>
    <row r="2314" spans="1:7" ht="30" x14ac:dyDescent="0.25">
      <c r="A2314" s="37" t="s">
        <v>353</v>
      </c>
      <c r="B2314" s="36" t="s">
        <v>354</v>
      </c>
      <c r="C2314" s="37" t="s">
        <v>8</v>
      </c>
      <c r="D2314" s="37" t="s">
        <v>23</v>
      </c>
      <c r="E2314" s="38">
        <v>0.8</v>
      </c>
      <c r="F2314" s="34">
        <v>33.729999999999997</v>
      </c>
      <c r="G2314" s="39">
        <f>ROUND((E2314*F2314),2)</f>
        <v>26.98</v>
      </c>
    </row>
    <row r="2315" spans="1:7" ht="30" x14ac:dyDescent="0.25">
      <c r="A2315" s="37" t="s">
        <v>345</v>
      </c>
      <c r="B2315" s="36" t="s">
        <v>346</v>
      </c>
      <c r="C2315" s="37" t="s">
        <v>8</v>
      </c>
      <c r="D2315" s="37" t="s">
        <v>23</v>
      </c>
      <c r="E2315" s="38">
        <v>0.8</v>
      </c>
      <c r="F2315" s="34">
        <v>44.18</v>
      </c>
      <c r="G2315" s="39">
        <f>ROUND((E2315*F2315),2)</f>
        <v>35.340000000000003</v>
      </c>
    </row>
    <row r="2316" spans="1:7" ht="31.5" customHeight="1" x14ac:dyDescent="0.25">
      <c r="A2316" s="40"/>
      <c r="B2316" s="40"/>
      <c r="C2316" s="40"/>
      <c r="D2316" s="40"/>
      <c r="E2316" s="67" t="s">
        <v>30</v>
      </c>
      <c r="F2316" s="67"/>
      <c r="G2316" s="41">
        <f>ROUND(SUM(G2314:G2315),2)</f>
        <v>62.32</v>
      </c>
    </row>
    <row r="2317" spans="1:7" x14ac:dyDescent="0.25">
      <c r="A2317" s="40"/>
      <c r="B2317" s="40"/>
      <c r="C2317" s="40"/>
      <c r="D2317" s="40"/>
      <c r="E2317" s="86" t="s">
        <v>35</v>
      </c>
      <c r="F2317" s="86"/>
      <c r="G2317" s="33">
        <f>ROUND(G2312+G2316,2)</f>
        <v>493.63</v>
      </c>
    </row>
    <row r="2318" spans="1:7" x14ac:dyDescent="0.25">
      <c r="A2318" s="40"/>
      <c r="B2318" s="40"/>
      <c r="C2318" s="40"/>
      <c r="D2318" s="40"/>
      <c r="E2318" s="96"/>
      <c r="F2318" s="96"/>
      <c r="G2318" s="97"/>
    </row>
    <row r="2319" spans="1:7" x14ac:dyDescent="0.25">
      <c r="A2319" s="40"/>
      <c r="B2319" s="40"/>
      <c r="C2319" s="40"/>
      <c r="D2319" s="40"/>
      <c r="E2319" s="96"/>
      <c r="F2319" s="96"/>
      <c r="G2319" s="97"/>
    </row>
    <row r="2320" spans="1:7" x14ac:dyDescent="0.25">
      <c r="A2320" s="40"/>
      <c r="B2320" s="40"/>
      <c r="C2320" s="40"/>
      <c r="D2320" s="40"/>
      <c r="E2320" s="96"/>
      <c r="F2320" s="96"/>
      <c r="G2320" s="97"/>
    </row>
    <row r="2321" spans="1:7" x14ac:dyDescent="0.25">
      <c r="A2321" s="40"/>
      <c r="B2321" s="40"/>
      <c r="C2321" s="40"/>
      <c r="D2321" s="40"/>
      <c r="E2321" s="90"/>
      <c r="F2321" s="90"/>
      <c r="G2321" s="90"/>
    </row>
    <row r="2322" spans="1:7" x14ac:dyDescent="0.25">
      <c r="A2322" s="64" t="s">
        <v>560</v>
      </c>
      <c r="B2322" s="64"/>
      <c r="C2322" s="64"/>
      <c r="D2322" s="64"/>
      <c r="E2322" s="64"/>
      <c r="F2322" s="64"/>
      <c r="G2322" s="65"/>
    </row>
    <row r="2323" spans="1:7" ht="31.5" x14ac:dyDescent="0.25">
      <c r="A2323" s="66" t="s">
        <v>1</v>
      </c>
      <c r="B2323" s="66"/>
      <c r="C2323" s="19" t="s">
        <v>2</v>
      </c>
      <c r="D2323" s="19" t="s">
        <v>3</v>
      </c>
      <c r="E2323" s="19" t="s">
        <v>4</v>
      </c>
      <c r="F2323" s="19" t="s">
        <v>5</v>
      </c>
      <c r="G2323" s="20" t="s">
        <v>6</v>
      </c>
    </row>
    <row r="2324" spans="1:7" ht="45" x14ac:dyDescent="0.25">
      <c r="A2324" s="37">
        <v>41627</v>
      </c>
      <c r="B2324" s="36" t="s">
        <v>561</v>
      </c>
      <c r="C2324" s="37" t="s">
        <v>8</v>
      </c>
      <c r="D2324" s="37" t="s">
        <v>11</v>
      </c>
      <c r="E2324" s="38">
        <v>1</v>
      </c>
      <c r="F2324" s="34">
        <v>236.3</v>
      </c>
      <c r="G2324" s="39">
        <f>ROUND((E2324*F2324),2)</f>
        <v>236.3</v>
      </c>
    </row>
    <row r="2325" spans="1:7" x14ac:dyDescent="0.25">
      <c r="A2325" s="40"/>
      <c r="B2325" s="40"/>
      <c r="C2325" s="40"/>
      <c r="D2325" s="40"/>
      <c r="E2325" s="67" t="s">
        <v>19</v>
      </c>
      <c r="F2325" s="67"/>
      <c r="G2325" s="41">
        <f>ROUND(SUM(G2324),2)</f>
        <v>236.3</v>
      </c>
    </row>
    <row r="2326" spans="1:7" ht="31.5" x14ac:dyDescent="0.25">
      <c r="A2326" s="66" t="s">
        <v>20</v>
      </c>
      <c r="B2326" s="66"/>
      <c r="C2326" s="19" t="s">
        <v>2</v>
      </c>
      <c r="D2326" s="19" t="s">
        <v>3</v>
      </c>
      <c r="E2326" s="19" t="s">
        <v>4</v>
      </c>
      <c r="F2326" s="19" t="s">
        <v>5</v>
      </c>
      <c r="G2326" s="20" t="s">
        <v>6</v>
      </c>
    </row>
    <row r="2327" spans="1:7" ht="30" x14ac:dyDescent="0.25">
      <c r="A2327" s="37" t="s">
        <v>26</v>
      </c>
      <c r="B2327" s="36" t="s">
        <v>88</v>
      </c>
      <c r="C2327" s="37" t="s">
        <v>8</v>
      </c>
      <c r="D2327" s="37" t="s">
        <v>23</v>
      </c>
      <c r="E2327" s="38">
        <v>4.7569999999999997</v>
      </c>
      <c r="F2327" s="34">
        <v>35.58</v>
      </c>
      <c r="G2327" s="39">
        <f>ROUND((E2327*F2327),2)</f>
        <v>169.25</v>
      </c>
    </row>
    <row r="2328" spans="1:7" ht="30" x14ac:dyDescent="0.25">
      <c r="A2328" s="37" t="s">
        <v>28</v>
      </c>
      <c r="B2328" s="36" t="s">
        <v>70</v>
      </c>
      <c r="C2328" s="37" t="s">
        <v>8</v>
      </c>
      <c r="D2328" s="37" t="s">
        <v>23</v>
      </c>
      <c r="E2328" s="38">
        <v>4.7569999999999997</v>
      </c>
      <c r="F2328" s="34">
        <v>30.74</v>
      </c>
      <c r="G2328" s="39">
        <f>ROUND((E2328*F2328),2)</f>
        <v>146.22999999999999</v>
      </c>
    </row>
    <row r="2329" spans="1:7" ht="30.75" customHeight="1" x14ac:dyDescent="0.25">
      <c r="A2329" s="40"/>
      <c r="B2329" s="40"/>
      <c r="C2329" s="40"/>
      <c r="D2329" s="40"/>
      <c r="E2329" s="67" t="s">
        <v>30</v>
      </c>
      <c r="F2329" s="67"/>
      <c r="G2329" s="41">
        <f>ROUND(SUM(G2327:G2328),2)</f>
        <v>315.48</v>
      </c>
    </row>
    <row r="2330" spans="1:7" x14ac:dyDescent="0.25">
      <c r="A2330" s="40"/>
      <c r="B2330" s="40"/>
      <c r="C2330" s="40"/>
      <c r="D2330" s="40"/>
      <c r="E2330" s="86" t="s">
        <v>35</v>
      </c>
      <c r="F2330" s="86"/>
      <c r="G2330" s="33">
        <f>ROUND(G2325+G2329,2)</f>
        <v>551.78</v>
      </c>
    </row>
    <row r="2331" spans="1:7" x14ac:dyDescent="0.25">
      <c r="A2331" s="40"/>
      <c r="B2331" s="40"/>
      <c r="C2331" s="40"/>
      <c r="D2331" s="40"/>
      <c r="E2331" s="91"/>
      <c r="F2331" s="91"/>
      <c r="G2331" s="91"/>
    </row>
    <row r="2332" spans="1:7" ht="33" customHeight="1" x14ac:dyDescent="0.25">
      <c r="A2332" s="64" t="s">
        <v>506</v>
      </c>
      <c r="B2332" s="64"/>
      <c r="C2332" s="64"/>
      <c r="D2332" s="64"/>
      <c r="E2332" s="64"/>
      <c r="F2332" s="64"/>
      <c r="G2332" s="65"/>
    </row>
    <row r="2333" spans="1:7" ht="31.5" x14ac:dyDescent="0.25">
      <c r="A2333" s="66" t="s">
        <v>1</v>
      </c>
      <c r="B2333" s="66"/>
      <c r="C2333" s="19" t="s">
        <v>2</v>
      </c>
      <c r="D2333" s="19" t="s">
        <v>3</v>
      </c>
      <c r="E2333" s="19" t="s">
        <v>4</v>
      </c>
      <c r="F2333" s="19" t="s">
        <v>5</v>
      </c>
      <c r="G2333" s="20" t="s">
        <v>6</v>
      </c>
    </row>
    <row r="2334" spans="1:7" ht="30" x14ac:dyDescent="0.25">
      <c r="A2334" s="37" t="s">
        <v>507</v>
      </c>
      <c r="B2334" s="36" t="s">
        <v>508</v>
      </c>
      <c r="C2334" s="98" t="s">
        <v>193</v>
      </c>
      <c r="D2334" s="37" t="s">
        <v>16</v>
      </c>
      <c r="E2334" s="38">
        <v>1</v>
      </c>
      <c r="F2334" s="34">
        <v>39.79</v>
      </c>
      <c r="G2334" s="39">
        <f>ROUND((E2334*F2334),2)</f>
        <v>39.79</v>
      </c>
    </row>
    <row r="2335" spans="1:7" ht="30" x14ac:dyDescent="0.25">
      <c r="A2335" s="37" t="s">
        <v>509</v>
      </c>
      <c r="B2335" s="36" t="s">
        <v>510</v>
      </c>
      <c r="C2335" s="98" t="s">
        <v>193</v>
      </c>
      <c r="D2335" s="37" t="s">
        <v>16</v>
      </c>
      <c r="E2335" s="38">
        <v>1</v>
      </c>
      <c r="F2335" s="34">
        <v>20.420000000000002</v>
      </c>
      <c r="G2335" s="39">
        <f>ROUND((E2335*F2335),2)</f>
        <v>20.420000000000002</v>
      </c>
    </row>
    <row r="2336" spans="1:7" x14ac:dyDescent="0.25">
      <c r="A2336" s="40"/>
      <c r="B2336" s="40"/>
      <c r="C2336" s="40"/>
      <c r="D2336" s="40"/>
      <c r="E2336" s="67" t="s">
        <v>19</v>
      </c>
      <c r="F2336" s="67"/>
      <c r="G2336" s="41">
        <f>ROUND(SUM(G2334:G2335),2)</f>
        <v>60.21</v>
      </c>
    </row>
    <row r="2337" spans="1:7" ht="31.5" x14ac:dyDescent="0.25">
      <c r="A2337" s="66" t="s">
        <v>20</v>
      </c>
      <c r="B2337" s="66"/>
      <c r="C2337" s="19" t="s">
        <v>2</v>
      </c>
      <c r="D2337" s="19" t="s">
        <v>3</v>
      </c>
      <c r="E2337" s="19" t="s">
        <v>4</v>
      </c>
      <c r="F2337" s="19" t="s">
        <v>5</v>
      </c>
      <c r="G2337" s="20" t="s">
        <v>6</v>
      </c>
    </row>
    <row r="2338" spans="1:7" ht="30" x14ac:dyDescent="0.25">
      <c r="A2338" s="37" t="s">
        <v>353</v>
      </c>
      <c r="B2338" s="36" t="s">
        <v>354</v>
      </c>
      <c r="C2338" s="37" t="s">
        <v>8</v>
      </c>
      <c r="D2338" s="37" t="s">
        <v>23</v>
      </c>
      <c r="E2338" s="38">
        <v>8.5199999999999998E-2</v>
      </c>
      <c r="F2338" s="34">
        <v>33.729999999999997</v>
      </c>
      <c r="G2338" s="39">
        <f>ROUND((E2338*F2338),2)</f>
        <v>2.87</v>
      </c>
    </row>
    <row r="2339" spans="1:7" ht="30" x14ac:dyDescent="0.25">
      <c r="A2339" s="37" t="s">
        <v>345</v>
      </c>
      <c r="B2339" s="36" t="s">
        <v>346</v>
      </c>
      <c r="C2339" s="37" t="s">
        <v>8</v>
      </c>
      <c r="D2339" s="37" t="s">
        <v>23</v>
      </c>
      <c r="E2339" s="38">
        <v>8.5199999999999998E-2</v>
      </c>
      <c r="F2339" s="34">
        <v>44.18</v>
      </c>
      <c r="G2339" s="39">
        <f>ROUND((E2339*F2339),2)</f>
        <v>3.76</v>
      </c>
    </row>
    <row r="2340" spans="1:7" x14ac:dyDescent="0.25">
      <c r="A2340" s="40"/>
      <c r="B2340" s="40"/>
      <c r="C2340" s="40"/>
      <c r="D2340" s="40"/>
      <c r="E2340" s="67" t="s">
        <v>30</v>
      </c>
      <c r="F2340" s="67"/>
      <c r="G2340" s="41">
        <f>ROUND(SUM(G2338:G2339),2)</f>
        <v>6.63</v>
      </c>
    </row>
    <row r="2341" spans="1:7" ht="31.5" x14ac:dyDescent="0.25">
      <c r="A2341" s="66" t="s">
        <v>31</v>
      </c>
      <c r="B2341" s="66"/>
      <c r="C2341" s="19" t="s">
        <v>2</v>
      </c>
      <c r="D2341" s="19" t="s">
        <v>3</v>
      </c>
      <c r="E2341" s="19" t="s">
        <v>4</v>
      </c>
      <c r="F2341" s="19" t="s">
        <v>5</v>
      </c>
      <c r="G2341" s="20" t="s">
        <v>6</v>
      </c>
    </row>
    <row r="2342" spans="1:7" ht="75" x14ac:dyDescent="0.25">
      <c r="A2342" s="37" t="s">
        <v>499</v>
      </c>
      <c r="B2342" s="36" t="s">
        <v>500</v>
      </c>
      <c r="C2342" s="37" t="s">
        <v>8</v>
      </c>
      <c r="D2342" s="37" t="s">
        <v>16</v>
      </c>
      <c r="E2342" s="38">
        <v>1</v>
      </c>
      <c r="F2342" s="34">
        <v>63.96</v>
      </c>
      <c r="G2342" s="39">
        <f>ROUND((E2342*F2342),2)</f>
        <v>63.96</v>
      </c>
    </row>
    <row r="2343" spans="1:7" x14ac:dyDescent="0.25">
      <c r="A2343" s="40"/>
      <c r="B2343" s="40"/>
      <c r="C2343" s="40"/>
      <c r="D2343" s="40"/>
      <c r="E2343" s="67" t="s">
        <v>34</v>
      </c>
      <c r="F2343" s="67"/>
      <c r="G2343" s="41">
        <f>ROUND(SUM(G2342),2)</f>
        <v>63.96</v>
      </c>
    </row>
    <row r="2344" spans="1:7" x14ac:dyDescent="0.25">
      <c r="A2344" s="40"/>
      <c r="B2344" s="40"/>
      <c r="C2344" s="40"/>
      <c r="D2344" s="40"/>
      <c r="E2344" s="86" t="s">
        <v>35</v>
      </c>
      <c r="F2344" s="86"/>
      <c r="G2344" s="33">
        <f>ROUND(G2340+G2343+G2336,2)</f>
        <v>130.80000000000001</v>
      </c>
    </row>
    <row r="2345" spans="1:7" x14ac:dyDescent="0.25">
      <c r="A2345" s="40"/>
      <c r="B2345" s="40"/>
      <c r="C2345" s="40"/>
      <c r="D2345" s="40"/>
      <c r="E2345" s="91"/>
      <c r="F2345" s="91"/>
      <c r="G2345" s="91"/>
    </row>
    <row r="2346" spans="1:7" x14ac:dyDescent="0.25">
      <c r="A2346" s="64" t="s">
        <v>484</v>
      </c>
      <c r="B2346" s="64"/>
      <c r="C2346" s="64"/>
      <c r="D2346" s="64"/>
      <c r="E2346" s="64"/>
      <c r="F2346" s="64"/>
      <c r="G2346" s="65"/>
    </row>
    <row r="2347" spans="1:7" ht="31.5" x14ac:dyDescent="0.25">
      <c r="A2347" s="66" t="s">
        <v>1</v>
      </c>
      <c r="B2347" s="66"/>
      <c r="C2347" s="19" t="s">
        <v>2</v>
      </c>
      <c r="D2347" s="19" t="s">
        <v>3</v>
      </c>
      <c r="E2347" s="19" t="s">
        <v>4</v>
      </c>
      <c r="F2347" s="19" t="s">
        <v>5</v>
      </c>
      <c r="G2347" s="20" t="s">
        <v>6</v>
      </c>
    </row>
    <row r="2348" spans="1:7" ht="60" x14ac:dyDescent="0.25">
      <c r="A2348" s="37">
        <v>2501</v>
      </c>
      <c r="B2348" s="36" t="s">
        <v>485</v>
      </c>
      <c r="C2348" s="37" t="s">
        <v>8</v>
      </c>
      <c r="D2348" s="37" t="s">
        <v>16</v>
      </c>
      <c r="E2348" s="38">
        <v>1.05</v>
      </c>
      <c r="F2348" s="34">
        <v>12.05</v>
      </c>
      <c r="G2348" s="39">
        <f>ROUND((E2348*F2348),2)</f>
        <v>12.65</v>
      </c>
    </row>
    <row r="2349" spans="1:7" x14ac:dyDescent="0.25">
      <c r="A2349" s="40"/>
      <c r="B2349" s="40"/>
      <c r="C2349" s="40"/>
      <c r="D2349" s="40"/>
      <c r="E2349" s="67" t="s">
        <v>19</v>
      </c>
      <c r="F2349" s="67"/>
      <c r="G2349" s="41">
        <f>ROUND(SUM(G2348),2)</f>
        <v>12.65</v>
      </c>
    </row>
    <row r="2350" spans="1:7" ht="31.5" x14ac:dyDescent="0.25">
      <c r="A2350" s="66" t="s">
        <v>20</v>
      </c>
      <c r="B2350" s="66"/>
      <c r="C2350" s="19" t="s">
        <v>2</v>
      </c>
      <c r="D2350" s="19" t="s">
        <v>3</v>
      </c>
      <c r="E2350" s="19" t="s">
        <v>4</v>
      </c>
      <c r="F2350" s="19" t="s">
        <v>5</v>
      </c>
      <c r="G2350" s="20" t="s">
        <v>6</v>
      </c>
    </row>
    <row r="2351" spans="1:7" ht="30" x14ac:dyDescent="0.25">
      <c r="A2351" s="37" t="s">
        <v>353</v>
      </c>
      <c r="B2351" s="36" t="s">
        <v>354</v>
      </c>
      <c r="C2351" s="37" t="s">
        <v>8</v>
      </c>
      <c r="D2351" s="37" t="s">
        <v>23</v>
      </c>
      <c r="E2351" s="38">
        <v>0.15720000000000001</v>
      </c>
      <c r="F2351" s="34">
        <v>33.729999999999997</v>
      </c>
      <c r="G2351" s="39">
        <f>ROUND((E2351*F2351),2)</f>
        <v>5.3</v>
      </c>
    </row>
    <row r="2352" spans="1:7" ht="30" x14ac:dyDescent="0.25">
      <c r="A2352" s="37" t="s">
        <v>345</v>
      </c>
      <c r="B2352" s="36" t="s">
        <v>346</v>
      </c>
      <c r="C2352" s="37" t="s">
        <v>8</v>
      </c>
      <c r="D2352" s="37" t="s">
        <v>23</v>
      </c>
      <c r="E2352" s="38">
        <v>0.15720000000000001</v>
      </c>
      <c r="F2352" s="34">
        <v>44.18</v>
      </c>
      <c r="G2352" s="39">
        <f>ROUND((E2352*F2352),2)</f>
        <v>6.95</v>
      </c>
    </row>
    <row r="2353" spans="1:7" ht="33" customHeight="1" x14ac:dyDescent="0.25">
      <c r="A2353" s="40"/>
      <c r="B2353" s="40"/>
      <c r="C2353" s="40"/>
      <c r="D2353" s="40"/>
      <c r="E2353" s="67" t="s">
        <v>30</v>
      </c>
      <c r="F2353" s="67"/>
      <c r="G2353" s="41">
        <f>ROUND(SUM(G2351:G2352),2)</f>
        <v>12.25</v>
      </c>
    </row>
    <row r="2354" spans="1:7" ht="31.5" x14ac:dyDescent="0.25">
      <c r="A2354" s="66" t="s">
        <v>31</v>
      </c>
      <c r="B2354" s="66"/>
      <c r="C2354" s="19" t="s">
        <v>2</v>
      </c>
      <c r="D2354" s="19" t="s">
        <v>3</v>
      </c>
      <c r="E2354" s="19" t="s">
        <v>4</v>
      </c>
      <c r="F2354" s="19" t="s">
        <v>5</v>
      </c>
      <c r="G2354" s="20" t="s">
        <v>6</v>
      </c>
    </row>
    <row r="2355" spans="1:7" ht="105" x14ac:dyDescent="0.25">
      <c r="A2355" s="37" t="s">
        <v>453</v>
      </c>
      <c r="B2355" s="36" t="s">
        <v>454</v>
      </c>
      <c r="C2355" s="37" t="s">
        <v>8</v>
      </c>
      <c r="D2355" s="37" t="s">
        <v>16</v>
      </c>
      <c r="E2355" s="38">
        <v>1</v>
      </c>
      <c r="F2355" s="34">
        <v>12.97</v>
      </c>
      <c r="G2355" s="39">
        <f>ROUND((E2355*F2355),2)</f>
        <v>12.97</v>
      </c>
    </row>
    <row r="2356" spans="1:7" x14ac:dyDescent="0.25">
      <c r="A2356" s="40"/>
      <c r="B2356" s="40"/>
      <c r="C2356" s="40"/>
      <c r="D2356" s="40"/>
      <c r="E2356" s="67" t="s">
        <v>34</v>
      </c>
      <c r="F2356" s="67"/>
      <c r="G2356" s="41">
        <f>ROUND(SUM(G2355),2)</f>
        <v>12.97</v>
      </c>
    </row>
    <row r="2357" spans="1:7" x14ac:dyDescent="0.25">
      <c r="A2357" s="40"/>
      <c r="B2357" s="40"/>
      <c r="C2357" s="40"/>
      <c r="D2357" s="40"/>
      <c r="E2357" s="86" t="s">
        <v>35</v>
      </c>
      <c r="F2357" s="86"/>
      <c r="G2357" s="33">
        <f>ROUND(G2353+G2356+G2349,2)</f>
        <v>37.869999999999997</v>
      </c>
    </row>
    <row r="2358" spans="1:7" x14ac:dyDescent="0.25">
      <c r="A2358" s="40"/>
      <c r="B2358" s="40"/>
      <c r="C2358" s="40"/>
      <c r="D2358" s="40"/>
      <c r="E2358" s="91"/>
      <c r="F2358" s="91"/>
      <c r="G2358" s="91"/>
    </row>
    <row r="2359" spans="1:7" x14ac:dyDescent="0.25">
      <c r="A2359" s="64" t="s">
        <v>486</v>
      </c>
      <c r="B2359" s="64"/>
      <c r="C2359" s="64"/>
      <c r="D2359" s="64"/>
      <c r="E2359" s="64"/>
      <c r="F2359" s="64"/>
      <c r="G2359" s="65"/>
    </row>
    <row r="2360" spans="1:7" ht="31.5" x14ac:dyDescent="0.25">
      <c r="A2360" s="66" t="s">
        <v>1</v>
      </c>
      <c r="B2360" s="66"/>
      <c r="C2360" s="19" t="s">
        <v>2</v>
      </c>
      <c r="D2360" s="19" t="s">
        <v>3</v>
      </c>
      <c r="E2360" s="19" t="s">
        <v>4</v>
      </c>
      <c r="F2360" s="19" t="s">
        <v>5</v>
      </c>
      <c r="G2360" s="20" t="s">
        <v>6</v>
      </c>
    </row>
    <row r="2361" spans="1:7" ht="60" x14ac:dyDescent="0.25">
      <c r="A2361" s="37">
        <v>2503</v>
      </c>
      <c r="B2361" s="36" t="s">
        <v>487</v>
      </c>
      <c r="C2361" s="37" t="s">
        <v>8</v>
      </c>
      <c r="D2361" s="37" t="s">
        <v>16</v>
      </c>
      <c r="E2361" s="38">
        <v>1.05</v>
      </c>
      <c r="F2361" s="34">
        <v>23.39</v>
      </c>
      <c r="G2361" s="39">
        <f>ROUND((E2361*F2361),2)</f>
        <v>24.56</v>
      </c>
    </row>
    <row r="2362" spans="1:7" x14ac:dyDescent="0.25">
      <c r="A2362" s="40"/>
      <c r="B2362" s="40"/>
      <c r="C2362" s="40"/>
      <c r="D2362" s="40"/>
      <c r="E2362" s="67" t="s">
        <v>19</v>
      </c>
      <c r="F2362" s="67"/>
      <c r="G2362" s="41">
        <f>ROUND(SUM(G2361),2)</f>
        <v>24.56</v>
      </c>
    </row>
    <row r="2363" spans="1:7" ht="31.5" x14ac:dyDescent="0.25">
      <c r="A2363" s="66" t="s">
        <v>20</v>
      </c>
      <c r="B2363" s="66"/>
      <c r="C2363" s="19" t="s">
        <v>2</v>
      </c>
      <c r="D2363" s="19" t="s">
        <v>3</v>
      </c>
      <c r="E2363" s="19" t="s">
        <v>4</v>
      </c>
      <c r="F2363" s="19" t="s">
        <v>5</v>
      </c>
      <c r="G2363" s="20" t="s">
        <v>6</v>
      </c>
    </row>
    <row r="2364" spans="1:7" ht="30" x14ac:dyDescent="0.25">
      <c r="A2364" s="37" t="s">
        <v>353</v>
      </c>
      <c r="B2364" s="36" t="s">
        <v>354</v>
      </c>
      <c r="C2364" s="37" t="s">
        <v>8</v>
      </c>
      <c r="D2364" s="37" t="s">
        <v>23</v>
      </c>
      <c r="E2364" s="38">
        <v>0.15720000000000001</v>
      </c>
      <c r="F2364" s="34">
        <v>33.729999999999997</v>
      </c>
      <c r="G2364" s="39">
        <f>ROUND((E2364*F2364),2)</f>
        <v>5.3</v>
      </c>
    </row>
    <row r="2365" spans="1:7" ht="30" x14ac:dyDescent="0.25">
      <c r="A2365" s="37" t="s">
        <v>345</v>
      </c>
      <c r="B2365" s="36" t="s">
        <v>346</v>
      </c>
      <c r="C2365" s="37" t="s">
        <v>8</v>
      </c>
      <c r="D2365" s="37" t="s">
        <v>23</v>
      </c>
      <c r="E2365" s="38">
        <v>0.15720000000000001</v>
      </c>
      <c r="F2365" s="34">
        <v>44.18</v>
      </c>
      <c r="G2365" s="39">
        <f>ROUND((E2365*F2365),2)</f>
        <v>6.95</v>
      </c>
    </row>
    <row r="2366" spans="1:7" ht="33.75" customHeight="1" x14ac:dyDescent="0.25">
      <c r="A2366" s="40"/>
      <c r="B2366" s="40"/>
      <c r="C2366" s="40"/>
      <c r="D2366" s="40"/>
      <c r="E2366" s="67" t="s">
        <v>30</v>
      </c>
      <c r="F2366" s="67"/>
      <c r="G2366" s="41">
        <f>ROUND(SUM(G2364:G2365),2)</f>
        <v>12.25</v>
      </c>
    </row>
    <row r="2367" spans="1:7" ht="31.5" x14ac:dyDescent="0.25">
      <c r="A2367" s="66" t="s">
        <v>31</v>
      </c>
      <c r="B2367" s="66"/>
      <c r="C2367" s="19" t="s">
        <v>2</v>
      </c>
      <c r="D2367" s="19" t="s">
        <v>3</v>
      </c>
      <c r="E2367" s="19" t="s">
        <v>4</v>
      </c>
      <c r="F2367" s="19" t="s">
        <v>5</v>
      </c>
      <c r="G2367" s="20" t="s">
        <v>6</v>
      </c>
    </row>
    <row r="2368" spans="1:7" ht="105" x14ac:dyDescent="0.25">
      <c r="A2368" s="37" t="s">
        <v>453</v>
      </c>
      <c r="B2368" s="36" t="s">
        <v>454</v>
      </c>
      <c r="C2368" s="37" t="s">
        <v>8</v>
      </c>
      <c r="D2368" s="37" t="s">
        <v>16</v>
      </c>
      <c r="E2368" s="38">
        <v>1</v>
      </c>
      <c r="F2368" s="34">
        <v>12.97</v>
      </c>
      <c r="G2368" s="39">
        <f>ROUND((E2368*F2368),2)</f>
        <v>12.97</v>
      </c>
    </row>
    <row r="2369" spans="1:7" x14ac:dyDescent="0.25">
      <c r="A2369" s="40"/>
      <c r="B2369" s="40"/>
      <c r="C2369" s="40"/>
      <c r="D2369" s="40"/>
      <c r="E2369" s="67" t="s">
        <v>34</v>
      </c>
      <c r="F2369" s="67"/>
      <c r="G2369" s="41">
        <f>ROUND(SUM(G2368),2)</f>
        <v>12.97</v>
      </c>
    </row>
    <row r="2370" spans="1:7" x14ac:dyDescent="0.25">
      <c r="A2370" s="40"/>
      <c r="B2370" s="40"/>
      <c r="C2370" s="40"/>
      <c r="D2370" s="40"/>
      <c r="E2370" s="86" t="s">
        <v>35</v>
      </c>
      <c r="F2370" s="86"/>
      <c r="G2370" s="33">
        <f>ROUND(G2366+G2369+G2362,2)</f>
        <v>49.78</v>
      </c>
    </row>
    <row r="2371" spans="1:7" x14ac:dyDescent="0.25">
      <c r="A2371" s="40"/>
      <c r="B2371" s="40"/>
      <c r="C2371" s="40"/>
      <c r="D2371" s="40"/>
      <c r="E2371" s="91"/>
      <c r="F2371" s="91"/>
      <c r="G2371" s="91"/>
    </row>
    <row r="2372" spans="1:7" x14ac:dyDescent="0.25">
      <c r="A2372" s="64" t="s">
        <v>488</v>
      </c>
      <c r="B2372" s="64"/>
      <c r="C2372" s="64"/>
      <c r="D2372" s="64"/>
      <c r="E2372" s="64"/>
      <c r="F2372" s="64"/>
      <c r="G2372" s="65"/>
    </row>
    <row r="2373" spans="1:7" ht="31.5" x14ac:dyDescent="0.25">
      <c r="A2373" s="66" t="s">
        <v>1</v>
      </c>
      <c r="B2373" s="66"/>
      <c r="C2373" s="19" t="s">
        <v>2</v>
      </c>
      <c r="D2373" s="19" t="s">
        <v>3</v>
      </c>
      <c r="E2373" s="19" t="s">
        <v>4</v>
      </c>
      <c r="F2373" s="19" t="s">
        <v>5</v>
      </c>
      <c r="G2373" s="20" t="s">
        <v>6</v>
      </c>
    </row>
    <row r="2374" spans="1:7" ht="60" x14ac:dyDescent="0.25">
      <c r="A2374" s="37">
        <v>2502</v>
      </c>
      <c r="B2374" s="36" t="s">
        <v>489</v>
      </c>
      <c r="C2374" s="37" t="s">
        <v>8</v>
      </c>
      <c r="D2374" s="37" t="s">
        <v>16</v>
      </c>
      <c r="E2374" s="38">
        <v>1.05</v>
      </c>
      <c r="F2374" s="34">
        <v>18.18</v>
      </c>
      <c r="G2374" s="39">
        <f>ROUND((E2374*F2374),2)</f>
        <v>19.09</v>
      </c>
    </row>
    <row r="2375" spans="1:7" x14ac:dyDescent="0.25">
      <c r="A2375" s="40"/>
      <c r="B2375" s="40"/>
      <c r="C2375" s="40"/>
      <c r="D2375" s="40"/>
      <c r="E2375" s="67" t="s">
        <v>19</v>
      </c>
      <c r="F2375" s="67"/>
      <c r="G2375" s="41">
        <f>ROUND(SUM(G2374),2)</f>
        <v>19.09</v>
      </c>
    </row>
    <row r="2376" spans="1:7" ht="31.5" x14ac:dyDescent="0.25">
      <c r="A2376" s="66" t="s">
        <v>20</v>
      </c>
      <c r="B2376" s="66"/>
      <c r="C2376" s="19" t="s">
        <v>2</v>
      </c>
      <c r="D2376" s="19" t="s">
        <v>3</v>
      </c>
      <c r="E2376" s="19" t="s">
        <v>4</v>
      </c>
      <c r="F2376" s="19" t="s">
        <v>5</v>
      </c>
      <c r="G2376" s="20" t="s">
        <v>6</v>
      </c>
    </row>
    <row r="2377" spans="1:7" ht="30" x14ac:dyDescent="0.25">
      <c r="A2377" s="37" t="s">
        <v>353</v>
      </c>
      <c r="B2377" s="36" t="s">
        <v>354</v>
      </c>
      <c r="C2377" s="37" t="s">
        <v>8</v>
      </c>
      <c r="D2377" s="37" t="s">
        <v>23</v>
      </c>
      <c r="E2377" s="38">
        <v>0.15720000000000001</v>
      </c>
      <c r="F2377" s="34">
        <v>33.729999999999997</v>
      </c>
      <c r="G2377" s="39">
        <f>ROUND((E2377*F2377),2)</f>
        <v>5.3</v>
      </c>
    </row>
    <row r="2378" spans="1:7" ht="30" x14ac:dyDescent="0.25">
      <c r="A2378" s="37" t="s">
        <v>345</v>
      </c>
      <c r="B2378" s="36" t="s">
        <v>346</v>
      </c>
      <c r="C2378" s="37" t="s">
        <v>8</v>
      </c>
      <c r="D2378" s="37" t="s">
        <v>23</v>
      </c>
      <c r="E2378" s="38">
        <v>0.15720000000000001</v>
      </c>
      <c r="F2378" s="34">
        <v>44.18</v>
      </c>
      <c r="G2378" s="39">
        <f>ROUND((E2378*F2378),2)</f>
        <v>6.95</v>
      </c>
    </row>
    <row r="2379" spans="1:7" ht="31.5" customHeight="1" x14ac:dyDescent="0.25">
      <c r="A2379" s="40"/>
      <c r="B2379" s="40"/>
      <c r="C2379" s="40"/>
      <c r="D2379" s="40"/>
      <c r="E2379" s="67" t="s">
        <v>30</v>
      </c>
      <c r="F2379" s="67"/>
      <c r="G2379" s="41">
        <f>ROUND(SUM(G2377:G2378),2)</f>
        <v>12.25</v>
      </c>
    </row>
    <row r="2380" spans="1:7" ht="31.5" x14ac:dyDescent="0.25">
      <c r="A2380" s="66" t="s">
        <v>31</v>
      </c>
      <c r="B2380" s="66"/>
      <c r="C2380" s="19" t="s">
        <v>2</v>
      </c>
      <c r="D2380" s="19" t="s">
        <v>3</v>
      </c>
      <c r="E2380" s="19" t="s">
        <v>4</v>
      </c>
      <c r="F2380" s="19" t="s">
        <v>5</v>
      </c>
      <c r="G2380" s="20" t="s">
        <v>6</v>
      </c>
    </row>
    <row r="2381" spans="1:7" ht="105" x14ac:dyDescent="0.25">
      <c r="A2381" s="37" t="s">
        <v>453</v>
      </c>
      <c r="B2381" s="36" t="s">
        <v>454</v>
      </c>
      <c r="C2381" s="37" t="s">
        <v>8</v>
      </c>
      <c r="D2381" s="37" t="s">
        <v>16</v>
      </c>
      <c r="E2381" s="38">
        <v>1</v>
      </c>
      <c r="F2381" s="34">
        <v>12.97</v>
      </c>
      <c r="G2381" s="39">
        <f>ROUND((E2381*F2381),2)</f>
        <v>12.97</v>
      </c>
    </row>
    <row r="2382" spans="1:7" x14ac:dyDescent="0.25">
      <c r="A2382" s="40"/>
      <c r="B2382" s="40"/>
      <c r="C2382" s="40"/>
      <c r="D2382" s="40"/>
      <c r="E2382" s="67" t="s">
        <v>34</v>
      </c>
      <c r="F2382" s="67"/>
      <c r="G2382" s="41">
        <f>ROUND(SUM(G2381),2)</f>
        <v>12.97</v>
      </c>
    </row>
    <row r="2383" spans="1:7" x14ac:dyDescent="0.25">
      <c r="A2383" s="40"/>
      <c r="B2383" s="40"/>
      <c r="C2383" s="40"/>
      <c r="D2383" s="40"/>
      <c r="E2383" s="86" t="s">
        <v>35</v>
      </c>
      <c r="F2383" s="86"/>
      <c r="G2383" s="33">
        <f>ROUND(G2379+G2382+G2375,2)</f>
        <v>44.31</v>
      </c>
    </row>
    <row r="2384" spans="1:7" x14ac:dyDescent="0.25">
      <c r="A2384" s="40"/>
      <c r="B2384" s="40"/>
      <c r="C2384" s="40"/>
      <c r="D2384" s="40"/>
      <c r="E2384" s="91"/>
      <c r="F2384" s="91"/>
      <c r="G2384" s="91"/>
    </row>
    <row r="2385" spans="1:7" x14ac:dyDescent="0.25">
      <c r="A2385" s="64" t="s">
        <v>490</v>
      </c>
      <c r="B2385" s="64"/>
      <c r="C2385" s="64"/>
      <c r="D2385" s="64"/>
      <c r="E2385" s="64"/>
      <c r="F2385" s="64"/>
      <c r="G2385" s="65"/>
    </row>
    <row r="2386" spans="1:7" ht="31.5" x14ac:dyDescent="0.25">
      <c r="A2386" s="66" t="s">
        <v>1</v>
      </c>
      <c r="B2386" s="66"/>
      <c r="C2386" s="19" t="s">
        <v>2</v>
      </c>
      <c r="D2386" s="19" t="s">
        <v>3</v>
      </c>
      <c r="E2386" s="19" t="s">
        <v>4</v>
      </c>
      <c r="F2386" s="19" t="s">
        <v>5</v>
      </c>
      <c r="G2386" s="20" t="s">
        <v>6</v>
      </c>
    </row>
    <row r="2387" spans="1:7" ht="60" x14ac:dyDescent="0.25">
      <c r="A2387" s="37">
        <v>2500</v>
      </c>
      <c r="B2387" s="36" t="s">
        <v>491</v>
      </c>
      <c r="C2387" s="37" t="s">
        <v>8</v>
      </c>
      <c r="D2387" s="37" t="s">
        <v>16</v>
      </c>
      <c r="E2387" s="38">
        <v>1.05</v>
      </c>
      <c r="F2387" s="34">
        <v>31.16</v>
      </c>
      <c r="G2387" s="39">
        <f>ROUND((E2387*F2387),2)</f>
        <v>32.72</v>
      </c>
    </row>
    <row r="2388" spans="1:7" x14ac:dyDescent="0.25">
      <c r="A2388" s="40"/>
      <c r="B2388" s="40"/>
      <c r="C2388" s="40"/>
      <c r="D2388" s="40"/>
      <c r="E2388" s="67" t="s">
        <v>19</v>
      </c>
      <c r="F2388" s="67"/>
      <c r="G2388" s="41">
        <f>ROUND(SUM(G2387),2)</f>
        <v>32.72</v>
      </c>
    </row>
    <row r="2389" spans="1:7" ht="31.5" x14ac:dyDescent="0.25">
      <c r="A2389" s="66" t="s">
        <v>20</v>
      </c>
      <c r="B2389" s="66"/>
      <c r="C2389" s="19" t="s">
        <v>2</v>
      </c>
      <c r="D2389" s="19" t="s">
        <v>3</v>
      </c>
      <c r="E2389" s="19" t="s">
        <v>4</v>
      </c>
      <c r="F2389" s="19" t="s">
        <v>5</v>
      </c>
      <c r="G2389" s="20" t="s">
        <v>6</v>
      </c>
    </row>
    <row r="2390" spans="1:7" ht="30" x14ac:dyDescent="0.25">
      <c r="A2390" s="37" t="s">
        <v>353</v>
      </c>
      <c r="B2390" s="36" t="s">
        <v>354</v>
      </c>
      <c r="C2390" s="37" t="s">
        <v>8</v>
      </c>
      <c r="D2390" s="37" t="s">
        <v>23</v>
      </c>
      <c r="E2390" s="38">
        <v>0.15720000000000001</v>
      </c>
      <c r="F2390" s="34">
        <v>33.729999999999997</v>
      </c>
      <c r="G2390" s="39">
        <f>ROUND((E2390*F2390),2)</f>
        <v>5.3</v>
      </c>
    </row>
    <row r="2391" spans="1:7" ht="30" x14ac:dyDescent="0.25">
      <c r="A2391" s="37" t="s">
        <v>345</v>
      </c>
      <c r="B2391" s="36" t="s">
        <v>346</v>
      </c>
      <c r="C2391" s="37" t="s">
        <v>8</v>
      </c>
      <c r="D2391" s="37" t="s">
        <v>23</v>
      </c>
      <c r="E2391" s="38">
        <v>0.15720000000000001</v>
      </c>
      <c r="F2391" s="34">
        <v>44.18</v>
      </c>
      <c r="G2391" s="39">
        <f>ROUND((E2391*F2391),2)</f>
        <v>6.95</v>
      </c>
    </row>
    <row r="2392" spans="1:7" ht="30.75" customHeight="1" x14ac:dyDescent="0.25">
      <c r="A2392" s="40"/>
      <c r="B2392" s="40"/>
      <c r="C2392" s="40"/>
      <c r="D2392" s="40"/>
      <c r="E2392" s="67" t="s">
        <v>30</v>
      </c>
      <c r="F2392" s="67"/>
      <c r="G2392" s="41">
        <f>ROUND(SUM(G2390:G2391),2)</f>
        <v>12.25</v>
      </c>
    </row>
    <row r="2393" spans="1:7" ht="31.5" x14ac:dyDescent="0.25">
      <c r="A2393" s="66" t="s">
        <v>31</v>
      </c>
      <c r="B2393" s="66"/>
      <c r="C2393" s="19" t="s">
        <v>2</v>
      </c>
      <c r="D2393" s="19" t="s">
        <v>3</v>
      </c>
      <c r="E2393" s="19" t="s">
        <v>4</v>
      </c>
      <c r="F2393" s="19" t="s">
        <v>5</v>
      </c>
      <c r="G2393" s="20" t="s">
        <v>6</v>
      </c>
    </row>
    <row r="2394" spans="1:7" ht="105" x14ac:dyDescent="0.25">
      <c r="A2394" s="37" t="s">
        <v>453</v>
      </c>
      <c r="B2394" s="36" t="s">
        <v>454</v>
      </c>
      <c r="C2394" s="37" t="s">
        <v>8</v>
      </c>
      <c r="D2394" s="37" t="s">
        <v>16</v>
      </c>
      <c r="E2394" s="38">
        <v>1</v>
      </c>
      <c r="F2394" s="34">
        <v>12.97</v>
      </c>
      <c r="G2394" s="39">
        <f>ROUND((E2394*F2394),2)</f>
        <v>12.97</v>
      </c>
    </row>
    <row r="2395" spans="1:7" x14ac:dyDescent="0.25">
      <c r="A2395" s="40"/>
      <c r="B2395" s="40"/>
      <c r="C2395" s="40"/>
      <c r="D2395" s="40"/>
      <c r="E2395" s="67" t="s">
        <v>34</v>
      </c>
      <c r="F2395" s="67"/>
      <c r="G2395" s="41">
        <f>ROUND(SUM(G2394),2)</f>
        <v>12.97</v>
      </c>
    </row>
    <row r="2396" spans="1:7" x14ac:dyDescent="0.25">
      <c r="A2396" s="40"/>
      <c r="B2396" s="40"/>
      <c r="C2396" s="40"/>
      <c r="D2396" s="40"/>
      <c r="E2396" s="86" t="s">
        <v>35</v>
      </c>
      <c r="F2396" s="86"/>
      <c r="G2396" s="33">
        <f>ROUND(G2392+G2395+G2388,2)</f>
        <v>57.94</v>
      </c>
    </row>
    <row r="2397" spans="1:7" x14ac:dyDescent="0.25">
      <c r="A2397" s="40"/>
      <c r="B2397" s="40"/>
      <c r="C2397" s="40"/>
      <c r="D2397" s="40"/>
      <c r="E2397" s="91"/>
      <c r="F2397" s="91"/>
      <c r="G2397" s="91"/>
    </row>
    <row r="2398" spans="1:7" ht="30" customHeight="1" x14ac:dyDescent="0.25">
      <c r="A2398" s="64" t="s">
        <v>511</v>
      </c>
      <c r="B2398" s="64"/>
      <c r="C2398" s="64"/>
      <c r="D2398" s="64"/>
      <c r="E2398" s="64"/>
      <c r="F2398" s="64"/>
      <c r="G2398" s="65"/>
    </row>
    <row r="2399" spans="1:7" ht="31.5" x14ac:dyDescent="0.25">
      <c r="A2399" s="66" t="s">
        <v>1</v>
      </c>
      <c r="B2399" s="66"/>
      <c r="C2399" s="19" t="s">
        <v>2</v>
      </c>
      <c r="D2399" s="19" t="s">
        <v>3</v>
      </c>
      <c r="E2399" s="19" t="s">
        <v>4</v>
      </c>
      <c r="F2399" s="19" t="s">
        <v>5</v>
      </c>
      <c r="G2399" s="20" t="s">
        <v>6</v>
      </c>
    </row>
    <row r="2400" spans="1:7" ht="30" x14ac:dyDescent="0.25">
      <c r="A2400" s="37" t="s">
        <v>512</v>
      </c>
      <c r="B2400" s="36" t="s">
        <v>513</v>
      </c>
      <c r="C2400" s="98" t="s">
        <v>193</v>
      </c>
      <c r="D2400" s="37" t="s">
        <v>16</v>
      </c>
      <c r="E2400" s="38">
        <v>1</v>
      </c>
      <c r="F2400" s="34">
        <v>65.31</v>
      </c>
      <c r="G2400" s="39">
        <f>ROUND((E2400*F2400),2)</f>
        <v>65.31</v>
      </c>
    </row>
    <row r="2401" spans="1:7" ht="30" x14ac:dyDescent="0.25">
      <c r="A2401" s="37" t="s">
        <v>504</v>
      </c>
      <c r="B2401" s="36" t="s">
        <v>505</v>
      </c>
      <c r="C2401" s="98" t="s">
        <v>193</v>
      </c>
      <c r="D2401" s="37" t="s">
        <v>16</v>
      </c>
      <c r="E2401" s="38">
        <v>1</v>
      </c>
      <c r="F2401" s="34">
        <v>50.97</v>
      </c>
      <c r="G2401" s="39">
        <f>ROUND((E2401*F2401),2)</f>
        <v>50.97</v>
      </c>
    </row>
    <row r="2402" spans="1:7" x14ac:dyDescent="0.25">
      <c r="A2402" s="40"/>
      <c r="B2402" s="40"/>
      <c r="C2402" s="40"/>
      <c r="D2402" s="40"/>
      <c r="E2402" s="67" t="s">
        <v>19</v>
      </c>
      <c r="F2402" s="67"/>
      <c r="G2402" s="41">
        <f>ROUND(SUM(G2400:G2401),2)</f>
        <v>116.28</v>
      </c>
    </row>
    <row r="2403" spans="1:7" ht="31.5" x14ac:dyDescent="0.25">
      <c r="A2403" s="66" t="s">
        <v>20</v>
      </c>
      <c r="B2403" s="66"/>
      <c r="C2403" s="19" t="s">
        <v>2</v>
      </c>
      <c r="D2403" s="19" t="s">
        <v>3</v>
      </c>
      <c r="E2403" s="19" t="s">
        <v>4</v>
      </c>
      <c r="F2403" s="19" t="s">
        <v>5</v>
      </c>
      <c r="G2403" s="20" t="s">
        <v>6</v>
      </c>
    </row>
    <row r="2404" spans="1:7" ht="30" x14ac:dyDescent="0.25">
      <c r="A2404" s="37" t="s">
        <v>353</v>
      </c>
      <c r="B2404" s="36" t="s">
        <v>354</v>
      </c>
      <c r="C2404" s="37" t="s">
        <v>8</v>
      </c>
      <c r="D2404" s="37" t="s">
        <v>23</v>
      </c>
      <c r="E2404" s="38">
        <v>0.12</v>
      </c>
      <c r="F2404" s="34">
        <v>33.729999999999997</v>
      </c>
      <c r="G2404" s="39">
        <f>ROUND((E2404*F2404),2)</f>
        <v>4.05</v>
      </c>
    </row>
    <row r="2405" spans="1:7" ht="30" x14ac:dyDescent="0.25">
      <c r="A2405" s="37" t="s">
        <v>345</v>
      </c>
      <c r="B2405" s="36" t="s">
        <v>346</v>
      </c>
      <c r="C2405" s="37" t="s">
        <v>8</v>
      </c>
      <c r="D2405" s="37" t="s">
        <v>23</v>
      </c>
      <c r="E2405" s="38">
        <v>0.12</v>
      </c>
      <c r="F2405" s="34">
        <v>44.18</v>
      </c>
      <c r="G2405" s="39">
        <f>ROUND((E2405*F2405),2)</f>
        <v>5.3</v>
      </c>
    </row>
    <row r="2406" spans="1:7" ht="31.5" customHeight="1" x14ac:dyDescent="0.25">
      <c r="A2406" s="40"/>
      <c r="B2406" s="40"/>
      <c r="C2406" s="40"/>
      <c r="D2406" s="40"/>
      <c r="E2406" s="67" t="s">
        <v>30</v>
      </c>
      <c r="F2406" s="67"/>
      <c r="G2406" s="41">
        <f>ROUND(SUM(G2404:G2405),2)</f>
        <v>9.35</v>
      </c>
    </row>
    <row r="2407" spans="1:7" ht="31.5" x14ac:dyDescent="0.25">
      <c r="A2407" s="66" t="s">
        <v>31</v>
      </c>
      <c r="B2407" s="66"/>
      <c r="C2407" s="19" t="s">
        <v>2</v>
      </c>
      <c r="D2407" s="19" t="s">
        <v>3</v>
      </c>
      <c r="E2407" s="19" t="s">
        <v>4</v>
      </c>
      <c r="F2407" s="19" t="s">
        <v>5</v>
      </c>
      <c r="G2407" s="20" t="s">
        <v>6</v>
      </c>
    </row>
    <row r="2408" spans="1:7" ht="75" x14ac:dyDescent="0.25">
      <c r="A2408" s="37" t="s">
        <v>499</v>
      </c>
      <c r="B2408" s="36" t="s">
        <v>500</v>
      </c>
      <c r="C2408" s="37" t="s">
        <v>8</v>
      </c>
      <c r="D2408" s="37" t="s">
        <v>16</v>
      </c>
      <c r="E2408" s="38">
        <v>1</v>
      </c>
      <c r="F2408" s="34">
        <v>63.96</v>
      </c>
      <c r="G2408" s="39">
        <f>ROUND((E2408*F2408),2)</f>
        <v>63.96</v>
      </c>
    </row>
    <row r="2409" spans="1:7" x14ac:dyDescent="0.25">
      <c r="A2409" s="40"/>
      <c r="B2409" s="40"/>
      <c r="C2409" s="40"/>
      <c r="D2409" s="40"/>
      <c r="E2409" s="67" t="s">
        <v>34</v>
      </c>
      <c r="F2409" s="67"/>
      <c r="G2409" s="41">
        <f>ROUND(SUM(G2408),2)</f>
        <v>63.96</v>
      </c>
    </row>
    <row r="2410" spans="1:7" x14ac:dyDescent="0.25">
      <c r="A2410" s="40"/>
      <c r="B2410" s="40"/>
      <c r="C2410" s="40"/>
      <c r="D2410" s="40"/>
      <c r="E2410" s="86" t="s">
        <v>35</v>
      </c>
      <c r="F2410" s="86"/>
      <c r="G2410" s="33">
        <f>ROUND(G2406+G2409+G2402,2)</f>
        <v>189.59</v>
      </c>
    </row>
    <row r="2411" spans="1:7" x14ac:dyDescent="0.25">
      <c r="A2411" s="40"/>
      <c r="B2411" s="40"/>
      <c r="C2411" s="40"/>
      <c r="D2411" s="40"/>
      <c r="E2411" s="91"/>
      <c r="F2411" s="91"/>
      <c r="G2411" s="91"/>
    </row>
    <row r="2412" spans="1:7" x14ac:dyDescent="0.25">
      <c r="A2412" s="64" t="s">
        <v>562</v>
      </c>
      <c r="B2412" s="64"/>
      <c r="C2412" s="64"/>
      <c r="D2412" s="64"/>
      <c r="E2412" s="64"/>
      <c r="F2412" s="64"/>
      <c r="G2412" s="65"/>
    </row>
    <row r="2413" spans="1:7" ht="31.5" x14ac:dyDescent="0.25">
      <c r="A2413" s="66" t="s">
        <v>1</v>
      </c>
      <c r="B2413" s="66"/>
      <c r="C2413" s="19" t="s">
        <v>2</v>
      </c>
      <c r="D2413" s="19" t="s">
        <v>3</v>
      </c>
      <c r="E2413" s="19" t="s">
        <v>4</v>
      </c>
      <c r="F2413" s="19" t="s">
        <v>5</v>
      </c>
      <c r="G2413" s="20" t="s">
        <v>6</v>
      </c>
    </row>
    <row r="2414" spans="1:7" ht="30" x14ac:dyDescent="0.25">
      <c r="A2414" s="37" t="s">
        <v>563</v>
      </c>
      <c r="B2414" s="36" t="s">
        <v>564</v>
      </c>
      <c r="C2414" s="98" t="s">
        <v>193</v>
      </c>
      <c r="D2414" s="37" t="s">
        <v>16</v>
      </c>
      <c r="E2414" s="38">
        <v>1</v>
      </c>
      <c r="F2414" s="34">
        <v>83.53</v>
      </c>
      <c r="G2414" s="39">
        <f>ROUND((E2414*F2414),2)</f>
        <v>83.53</v>
      </c>
    </row>
    <row r="2415" spans="1:7" x14ac:dyDescent="0.25">
      <c r="A2415" s="40"/>
      <c r="B2415" s="40"/>
      <c r="C2415" s="40"/>
      <c r="D2415" s="40"/>
      <c r="E2415" s="67" t="s">
        <v>19</v>
      </c>
      <c r="F2415" s="67"/>
      <c r="G2415" s="41">
        <f>ROUND(SUM(G2414),2)</f>
        <v>83.53</v>
      </c>
    </row>
    <row r="2416" spans="1:7" ht="31.5" x14ac:dyDescent="0.25">
      <c r="A2416" s="66" t="s">
        <v>20</v>
      </c>
      <c r="B2416" s="66"/>
      <c r="C2416" s="19" t="s">
        <v>2</v>
      </c>
      <c r="D2416" s="19" t="s">
        <v>3</v>
      </c>
      <c r="E2416" s="19" t="s">
        <v>4</v>
      </c>
      <c r="F2416" s="19" t="s">
        <v>5</v>
      </c>
      <c r="G2416" s="20" t="s">
        <v>6</v>
      </c>
    </row>
    <row r="2417" spans="1:7" ht="30" x14ac:dyDescent="0.25">
      <c r="A2417" s="37" t="s">
        <v>175</v>
      </c>
      <c r="B2417" s="36" t="s">
        <v>176</v>
      </c>
      <c r="C2417" s="37" t="s">
        <v>8</v>
      </c>
      <c r="D2417" s="37" t="s">
        <v>23</v>
      </c>
      <c r="E2417" s="38">
        <v>0.5</v>
      </c>
      <c r="F2417" s="34">
        <v>33.159999999999997</v>
      </c>
      <c r="G2417" s="39">
        <f>ROUND((E2417*F2417),2)</f>
        <v>16.579999999999998</v>
      </c>
    </row>
    <row r="2418" spans="1:7" ht="30" x14ac:dyDescent="0.25">
      <c r="A2418" s="37" t="s">
        <v>565</v>
      </c>
      <c r="B2418" s="36" t="s">
        <v>566</v>
      </c>
      <c r="C2418" s="49" t="s">
        <v>8</v>
      </c>
      <c r="D2418" s="49" t="s">
        <v>23</v>
      </c>
      <c r="E2418" s="50">
        <v>0.5</v>
      </c>
      <c r="F2418" s="51">
        <v>41.75</v>
      </c>
      <c r="G2418" s="39">
        <f>ROUND((E2418*F2418),2)</f>
        <v>20.88</v>
      </c>
    </row>
    <row r="2419" spans="1:7" ht="16.5" customHeight="1" x14ac:dyDescent="0.25">
      <c r="A2419" s="40"/>
      <c r="B2419" s="40"/>
      <c r="C2419" s="55" t="s">
        <v>30</v>
      </c>
      <c r="D2419" s="56"/>
      <c r="E2419" s="56"/>
      <c r="F2419" s="57"/>
      <c r="G2419" s="48">
        <f>ROUND(SUM(G2417:G2418),2)</f>
        <v>37.46</v>
      </c>
    </row>
    <row r="2420" spans="1:7" x14ac:dyDescent="0.25">
      <c r="A2420" s="40"/>
      <c r="B2420" s="40"/>
      <c r="C2420" s="40"/>
      <c r="D2420" s="40"/>
      <c r="E2420" s="102" t="s">
        <v>35</v>
      </c>
      <c r="F2420" s="102"/>
      <c r="G2420" s="103">
        <f>ROUND(G2415+G2419,2)</f>
        <v>120.99</v>
      </c>
    </row>
    <row r="2421" spans="1:7" x14ac:dyDescent="0.25">
      <c r="A2421" s="40"/>
      <c r="B2421" s="40"/>
      <c r="C2421" s="40"/>
      <c r="D2421" s="40"/>
      <c r="E2421" s="115"/>
      <c r="F2421" s="115"/>
      <c r="G2421" s="116"/>
    </row>
    <row r="2422" spans="1:7" x14ac:dyDescent="0.25">
      <c r="A2422" s="64" t="s">
        <v>567</v>
      </c>
      <c r="B2422" s="64"/>
      <c r="C2422" s="64"/>
      <c r="D2422" s="64"/>
      <c r="E2422" s="104"/>
      <c r="F2422" s="104"/>
      <c r="G2422" s="105"/>
    </row>
    <row r="2423" spans="1:7" ht="31.5" x14ac:dyDescent="0.25">
      <c r="A2423" s="66" t="s">
        <v>1</v>
      </c>
      <c r="B2423" s="66"/>
      <c r="C2423" s="19" t="s">
        <v>2</v>
      </c>
      <c r="D2423" s="19" t="s">
        <v>3</v>
      </c>
      <c r="E2423" s="19" t="s">
        <v>4</v>
      </c>
      <c r="F2423" s="19" t="s">
        <v>5</v>
      </c>
      <c r="G2423" s="20" t="s">
        <v>6</v>
      </c>
    </row>
    <row r="2424" spans="1:7" ht="30" x14ac:dyDescent="0.25">
      <c r="A2424" s="37" t="s">
        <v>568</v>
      </c>
      <c r="B2424" s="36" t="s">
        <v>569</v>
      </c>
      <c r="C2424" s="98" t="s">
        <v>193</v>
      </c>
      <c r="D2424" s="37" t="s">
        <v>92</v>
      </c>
      <c r="E2424" s="38">
        <v>1</v>
      </c>
      <c r="F2424" s="34">
        <v>8859.23</v>
      </c>
      <c r="G2424" s="39">
        <f>ROUND((E2424*F2424),2)</f>
        <v>8859.23</v>
      </c>
    </row>
    <row r="2425" spans="1:7" x14ac:dyDescent="0.25">
      <c r="A2425" s="40"/>
      <c r="B2425" s="40"/>
      <c r="C2425" s="40"/>
      <c r="D2425" s="40"/>
      <c r="E2425" s="67" t="s">
        <v>19</v>
      </c>
      <c r="F2425" s="67"/>
      <c r="G2425" s="41">
        <f>ROUND(SUM(G2424),2)</f>
        <v>8859.23</v>
      </c>
    </row>
    <row r="2426" spans="1:7" ht="31.5" x14ac:dyDescent="0.25">
      <c r="A2426" s="66" t="s">
        <v>20</v>
      </c>
      <c r="B2426" s="66"/>
      <c r="C2426" s="19" t="s">
        <v>2</v>
      </c>
      <c r="D2426" s="19" t="s">
        <v>3</v>
      </c>
      <c r="E2426" s="19" t="s">
        <v>4</v>
      </c>
      <c r="F2426" s="19" t="s">
        <v>5</v>
      </c>
      <c r="G2426" s="20" t="s">
        <v>6</v>
      </c>
    </row>
    <row r="2427" spans="1:7" ht="30" x14ac:dyDescent="0.25">
      <c r="A2427" s="37" t="s">
        <v>175</v>
      </c>
      <c r="B2427" s="36" t="s">
        <v>176</v>
      </c>
      <c r="C2427" s="37" t="s">
        <v>8</v>
      </c>
      <c r="D2427" s="37" t="s">
        <v>23</v>
      </c>
      <c r="E2427" s="38">
        <v>1.5</v>
      </c>
      <c r="F2427" s="34">
        <v>33.159999999999997</v>
      </c>
      <c r="G2427" s="39">
        <f>ROUND((E2427*F2427),2)</f>
        <v>49.74</v>
      </c>
    </row>
    <row r="2428" spans="1:7" ht="30" x14ac:dyDescent="0.25">
      <c r="A2428" s="37" t="s">
        <v>565</v>
      </c>
      <c r="B2428" s="36" t="s">
        <v>566</v>
      </c>
      <c r="C2428" s="37" t="s">
        <v>8</v>
      </c>
      <c r="D2428" s="37" t="s">
        <v>23</v>
      </c>
      <c r="E2428" s="38">
        <v>1</v>
      </c>
      <c r="F2428" s="34">
        <v>41.75</v>
      </c>
      <c r="G2428" s="39">
        <f>ROUND((E2428*F2428),2)</f>
        <v>41.75</v>
      </c>
    </row>
    <row r="2429" spans="1:7" ht="30.75" customHeight="1" x14ac:dyDescent="0.25">
      <c r="A2429" s="40"/>
      <c r="B2429" s="40"/>
      <c r="C2429" s="40"/>
      <c r="D2429" s="40"/>
      <c r="E2429" s="67" t="s">
        <v>30</v>
      </c>
      <c r="F2429" s="67"/>
      <c r="G2429" s="41">
        <f>ROUND(SUM(G2427:G2428),2)</f>
        <v>91.49</v>
      </c>
    </row>
    <row r="2430" spans="1:7" x14ac:dyDescent="0.25">
      <c r="A2430" s="40"/>
      <c r="B2430" s="40"/>
      <c r="C2430" s="40"/>
      <c r="D2430" s="40"/>
      <c r="E2430" s="86" t="s">
        <v>35</v>
      </c>
      <c r="F2430" s="86"/>
      <c r="G2430" s="33">
        <f>ROUND(G2425+G2429,2)</f>
        <v>8950.7199999999993</v>
      </c>
    </row>
    <row r="2431" spans="1:7" x14ac:dyDescent="0.25">
      <c r="A2431" s="40"/>
      <c r="B2431" s="40"/>
      <c r="C2431" s="40"/>
      <c r="D2431" s="40"/>
      <c r="E2431" s="45"/>
      <c r="F2431" s="45"/>
      <c r="G2431" s="46"/>
    </row>
    <row r="2432" spans="1:7" x14ac:dyDescent="0.25">
      <c r="A2432" s="64" t="s">
        <v>570</v>
      </c>
      <c r="B2432" s="64"/>
      <c r="C2432" s="64"/>
      <c r="D2432" s="64"/>
      <c r="E2432" s="64"/>
      <c r="F2432" s="64"/>
      <c r="G2432" s="65"/>
    </row>
    <row r="2433" spans="1:7" ht="31.5" x14ac:dyDescent="0.25">
      <c r="A2433" s="66" t="s">
        <v>1</v>
      </c>
      <c r="B2433" s="66"/>
      <c r="C2433" s="19" t="s">
        <v>2</v>
      </c>
      <c r="D2433" s="19" t="s">
        <v>3</v>
      </c>
      <c r="E2433" s="19" t="s">
        <v>4</v>
      </c>
      <c r="F2433" s="19" t="s">
        <v>5</v>
      </c>
      <c r="G2433" s="20" t="s">
        <v>6</v>
      </c>
    </row>
    <row r="2434" spans="1:7" ht="30" x14ac:dyDescent="0.25">
      <c r="A2434" s="37" t="s">
        <v>571</v>
      </c>
      <c r="B2434" s="36" t="s">
        <v>572</v>
      </c>
      <c r="C2434" s="98" t="s">
        <v>193</v>
      </c>
      <c r="D2434" s="37" t="s">
        <v>11</v>
      </c>
      <c r="E2434" s="38">
        <v>4</v>
      </c>
      <c r="F2434" s="34">
        <v>30.38</v>
      </c>
      <c r="G2434" s="39">
        <f t="shared" ref="G2434:G2440" si="1">ROUND((E2434*F2434),2)</f>
        <v>121.52</v>
      </c>
    </row>
    <row r="2435" spans="1:7" ht="30" x14ac:dyDescent="0.25">
      <c r="A2435" s="37" t="s">
        <v>573</v>
      </c>
      <c r="B2435" s="36" t="s">
        <v>574</v>
      </c>
      <c r="C2435" s="98" t="s">
        <v>193</v>
      </c>
      <c r="D2435" s="37" t="s">
        <v>11</v>
      </c>
      <c r="E2435" s="38">
        <v>1</v>
      </c>
      <c r="F2435" s="34">
        <v>8.8800000000000008</v>
      </c>
      <c r="G2435" s="39">
        <f t="shared" si="1"/>
        <v>8.8800000000000008</v>
      </c>
    </row>
    <row r="2436" spans="1:7" ht="30" x14ac:dyDescent="0.25">
      <c r="A2436" s="37" t="s">
        <v>575</v>
      </c>
      <c r="B2436" s="36" t="s">
        <v>576</v>
      </c>
      <c r="C2436" s="98" t="s">
        <v>193</v>
      </c>
      <c r="D2436" s="37" t="s">
        <v>11</v>
      </c>
      <c r="E2436" s="38">
        <v>1</v>
      </c>
      <c r="F2436" s="34">
        <v>2.2799999999999998</v>
      </c>
      <c r="G2436" s="39">
        <f t="shared" si="1"/>
        <v>2.2799999999999998</v>
      </c>
    </row>
    <row r="2437" spans="1:7" ht="30" x14ac:dyDescent="0.25">
      <c r="A2437" s="37" t="s">
        <v>577</v>
      </c>
      <c r="B2437" s="36" t="s">
        <v>578</v>
      </c>
      <c r="C2437" s="98" t="s">
        <v>193</v>
      </c>
      <c r="D2437" s="37" t="s">
        <v>11</v>
      </c>
      <c r="E2437" s="38">
        <v>1</v>
      </c>
      <c r="F2437" s="34">
        <v>20.170000000000002</v>
      </c>
      <c r="G2437" s="39">
        <f t="shared" si="1"/>
        <v>20.170000000000002</v>
      </c>
    </row>
    <row r="2438" spans="1:7" ht="30" x14ac:dyDescent="0.25">
      <c r="A2438" s="37" t="s">
        <v>579</v>
      </c>
      <c r="B2438" s="36" t="s">
        <v>580</v>
      </c>
      <c r="C2438" s="98" t="s">
        <v>193</v>
      </c>
      <c r="D2438" s="37" t="s">
        <v>11</v>
      </c>
      <c r="E2438" s="38">
        <v>1</v>
      </c>
      <c r="F2438" s="34">
        <v>16.03</v>
      </c>
      <c r="G2438" s="39">
        <f t="shared" si="1"/>
        <v>16.03</v>
      </c>
    </row>
    <row r="2439" spans="1:7" ht="30" x14ac:dyDescent="0.25">
      <c r="A2439" s="37" t="s">
        <v>581</v>
      </c>
      <c r="B2439" s="36" t="s">
        <v>582</v>
      </c>
      <c r="C2439" s="98" t="s">
        <v>193</v>
      </c>
      <c r="D2439" s="37" t="s">
        <v>11</v>
      </c>
      <c r="E2439" s="38">
        <v>1</v>
      </c>
      <c r="F2439" s="34">
        <v>25.42</v>
      </c>
      <c r="G2439" s="39">
        <f t="shared" si="1"/>
        <v>25.42</v>
      </c>
    </row>
    <row r="2440" spans="1:7" ht="30" x14ac:dyDescent="0.25">
      <c r="A2440" s="37" t="s">
        <v>583</v>
      </c>
      <c r="B2440" s="36" t="s">
        <v>584</v>
      </c>
      <c r="C2440" s="98" t="s">
        <v>193</v>
      </c>
      <c r="D2440" s="37" t="s">
        <v>11</v>
      </c>
      <c r="E2440" s="38">
        <v>2</v>
      </c>
      <c r="F2440" s="34">
        <v>4.41</v>
      </c>
      <c r="G2440" s="39">
        <f t="shared" si="1"/>
        <v>8.82</v>
      </c>
    </row>
    <row r="2441" spans="1:7" x14ac:dyDescent="0.25">
      <c r="A2441" s="40"/>
      <c r="B2441" s="40"/>
      <c r="C2441" s="40"/>
      <c r="D2441" s="40"/>
      <c r="E2441" s="67" t="s">
        <v>19</v>
      </c>
      <c r="F2441" s="67"/>
      <c r="G2441" s="41">
        <f>ROUND(SUM(G2434:G2440),2)</f>
        <v>203.12</v>
      </c>
    </row>
    <row r="2442" spans="1:7" ht="31.5" x14ac:dyDescent="0.25">
      <c r="A2442" s="66" t="s">
        <v>20</v>
      </c>
      <c r="B2442" s="66"/>
      <c r="C2442" s="19" t="s">
        <v>2</v>
      </c>
      <c r="D2442" s="19" t="s">
        <v>3</v>
      </c>
      <c r="E2442" s="19" t="s">
        <v>4</v>
      </c>
      <c r="F2442" s="19" t="s">
        <v>5</v>
      </c>
      <c r="G2442" s="20" t="s">
        <v>6</v>
      </c>
    </row>
    <row r="2443" spans="1:7" ht="30" x14ac:dyDescent="0.25">
      <c r="A2443" s="37" t="s">
        <v>353</v>
      </c>
      <c r="B2443" s="36" t="s">
        <v>354</v>
      </c>
      <c r="C2443" s="37" t="s">
        <v>8</v>
      </c>
      <c r="D2443" s="37" t="s">
        <v>23</v>
      </c>
      <c r="E2443" s="38">
        <v>2.5</v>
      </c>
      <c r="F2443" s="34">
        <v>33.729999999999997</v>
      </c>
      <c r="G2443" s="39">
        <f>ROUND((E2443*F2443),2)</f>
        <v>84.33</v>
      </c>
    </row>
    <row r="2444" spans="1:7" ht="30" x14ac:dyDescent="0.25">
      <c r="A2444" s="37" t="s">
        <v>345</v>
      </c>
      <c r="B2444" s="36" t="s">
        <v>346</v>
      </c>
      <c r="C2444" s="37" t="s">
        <v>8</v>
      </c>
      <c r="D2444" s="37" t="s">
        <v>23</v>
      </c>
      <c r="E2444" s="38">
        <v>2.5</v>
      </c>
      <c r="F2444" s="34">
        <v>44.18</v>
      </c>
      <c r="G2444" s="39">
        <f>ROUND((E2444*F2444),2)</f>
        <v>110.45</v>
      </c>
    </row>
    <row r="2445" spans="1:7" ht="33" customHeight="1" x14ac:dyDescent="0.25">
      <c r="A2445" s="40"/>
      <c r="B2445" s="40"/>
      <c r="C2445" s="40"/>
      <c r="D2445" s="40"/>
      <c r="E2445" s="67" t="s">
        <v>30</v>
      </c>
      <c r="F2445" s="67"/>
      <c r="G2445" s="41">
        <f>ROUND(SUM(G2443:G2444),2)</f>
        <v>194.78</v>
      </c>
    </row>
    <row r="2446" spans="1:7" x14ac:dyDescent="0.25">
      <c r="A2446" s="40"/>
      <c r="B2446" s="40"/>
      <c r="C2446" s="40"/>
      <c r="D2446" s="40"/>
      <c r="E2446" s="86" t="s">
        <v>35</v>
      </c>
      <c r="F2446" s="86"/>
      <c r="G2446" s="33">
        <f>ROUND(G2441+G2445,2)</f>
        <v>397.9</v>
      </c>
    </row>
    <row r="2447" spans="1:7" x14ac:dyDescent="0.25">
      <c r="A2447" s="40"/>
      <c r="B2447" s="40"/>
      <c r="C2447" s="40"/>
      <c r="D2447" s="40"/>
      <c r="E2447" s="91"/>
      <c r="F2447" s="91"/>
      <c r="G2447" s="91"/>
    </row>
    <row r="2448" spans="1:7" x14ac:dyDescent="0.25">
      <c r="A2448" s="40"/>
      <c r="B2448" s="40"/>
      <c r="C2448" s="40"/>
      <c r="D2448" s="40"/>
      <c r="E2448" s="47"/>
      <c r="F2448" s="47"/>
      <c r="G2448" s="47"/>
    </row>
    <row r="2449" spans="1:7" x14ac:dyDescent="0.25">
      <c r="A2449" s="40"/>
      <c r="B2449" s="40"/>
      <c r="C2449" s="40"/>
      <c r="D2449" s="40"/>
      <c r="E2449" s="47"/>
      <c r="F2449" s="47"/>
      <c r="G2449" s="47"/>
    </row>
    <row r="2450" spans="1:7" x14ac:dyDescent="0.25">
      <c r="A2450" s="40"/>
      <c r="B2450" s="40"/>
      <c r="C2450" s="40"/>
      <c r="D2450" s="40"/>
      <c r="E2450" s="47"/>
      <c r="F2450" s="47"/>
      <c r="G2450" s="47"/>
    </row>
    <row r="2451" spans="1:7" x14ac:dyDescent="0.25">
      <c r="A2451" s="64" t="s">
        <v>585</v>
      </c>
      <c r="B2451" s="64"/>
      <c r="C2451" s="64"/>
      <c r="D2451" s="64"/>
      <c r="E2451" s="64"/>
      <c r="F2451" s="64"/>
      <c r="G2451" s="65"/>
    </row>
    <row r="2452" spans="1:7" ht="31.5" x14ac:dyDescent="0.25">
      <c r="A2452" s="66" t="s">
        <v>1</v>
      </c>
      <c r="B2452" s="66"/>
      <c r="C2452" s="19" t="s">
        <v>2</v>
      </c>
      <c r="D2452" s="19" t="s">
        <v>3</v>
      </c>
      <c r="E2452" s="19" t="s">
        <v>4</v>
      </c>
      <c r="F2452" s="19" t="s">
        <v>5</v>
      </c>
      <c r="G2452" s="20" t="s">
        <v>6</v>
      </c>
    </row>
    <row r="2453" spans="1:7" ht="60" x14ac:dyDescent="0.25">
      <c r="A2453" s="37" t="s">
        <v>586</v>
      </c>
      <c r="B2453" s="36" t="s">
        <v>587</v>
      </c>
      <c r="C2453" s="98" t="s">
        <v>193</v>
      </c>
      <c r="D2453" s="37" t="s">
        <v>11</v>
      </c>
      <c r="E2453" s="38">
        <v>1</v>
      </c>
      <c r="F2453" s="34">
        <v>288.14</v>
      </c>
      <c r="G2453" s="39">
        <f>ROUND((E2453*F2453),2)</f>
        <v>288.14</v>
      </c>
    </row>
    <row r="2454" spans="1:7" x14ac:dyDescent="0.25">
      <c r="A2454" s="40"/>
      <c r="B2454" s="40"/>
      <c r="C2454" s="40"/>
      <c r="D2454" s="40"/>
      <c r="E2454" s="67" t="s">
        <v>19</v>
      </c>
      <c r="F2454" s="67"/>
      <c r="G2454" s="41">
        <f>ROUND(SUM(G2453),2)</f>
        <v>288.14</v>
      </c>
    </row>
    <row r="2455" spans="1:7" ht="31.5" x14ac:dyDescent="0.25">
      <c r="A2455" s="66" t="s">
        <v>20</v>
      </c>
      <c r="B2455" s="66"/>
      <c r="C2455" s="19" t="s">
        <v>2</v>
      </c>
      <c r="D2455" s="19" t="s">
        <v>3</v>
      </c>
      <c r="E2455" s="19" t="s">
        <v>4</v>
      </c>
      <c r="F2455" s="19" t="s">
        <v>5</v>
      </c>
      <c r="G2455" s="20" t="s">
        <v>6</v>
      </c>
    </row>
    <row r="2456" spans="1:7" ht="30" x14ac:dyDescent="0.25">
      <c r="A2456" s="37" t="s">
        <v>345</v>
      </c>
      <c r="B2456" s="36" t="s">
        <v>346</v>
      </c>
      <c r="C2456" s="37" t="s">
        <v>8</v>
      </c>
      <c r="D2456" s="37" t="s">
        <v>23</v>
      </c>
      <c r="E2456" s="38">
        <v>0.3</v>
      </c>
      <c r="F2456" s="34">
        <v>44.18</v>
      </c>
      <c r="G2456" s="39">
        <f>ROUND((E2456*F2456),2)</f>
        <v>13.25</v>
      </c>
    </row>
    <row r="2457" spans="1:7" ht="30" x14ac:dyDescent="0.25">
      <c r="A2457" s="37" t="s">
        <v>28</v>
      </c>
      <c r="B2457" s="36" t="s">
        <v>70</v>
      </c>
      <c r="C2457" s="37" t="s">
        <v>8</v>
      </c>
      <c r="D2457" s="37" t="s">
        <v>23</v>
      </c>
      <c r="E2457" s="38">
        <v>0.3</v>
      </c>
      <c r="F2457" s="34">
        <v>30.74</v>
      </c>
      <c r="G2457" s="39">
        <f>ROUND((E2457*F2457),2)</f>
        <v>9.2200000000000006</v>
      </c>
    </row>
    <row r="2458" spans="1:7" ht="33" customHeight="1" x14ac:dyDescent="0.25">
      <c r="A2458" s="40"/>
      <c r="B2458" s="40"/>
      <c r="C2458" s="40"/>
      <c r="D2458" s="40"/>
      <c r="E2458" s="67" t="s">
        <v>30</v>
      </c>
      <c r="F2458" s="67"/>
      <c r="G2458" s="41">
        <f>ROUND(SUM(G2456:G2457),2)</f>
        <v>22.47</v>
      </c>
    </row>
    <row r="2459" spans="1:7" x14ac:dyDescent="0.25">
      <c r="A2459" s="40"/>
      <c r="B2459" s="40"/>
      <c r="C2459" s="40"/>
      <c r="D2459" s="40"/>
      <c r="E2459" s="86" t="s">
        <v>35</v>
      </c>
      <c r="F2459" s="86"/>
      <c r="G2459" s="33">
        <f>ROUND(G2454+G2458,2)</f>
        <v>310.61</v>
      </c>
    </row>
    <row r="2460" spans="1:7" x14ac:dyDescent="0.25">
      <c r="A2460" s="40"/>
      <c r="B2460" s="40"/>
      <c r="C2460" s="40"/>
      <c r="D2460" s="40"/>
      <c r="E2460" s="91"/>
      <c r="F2460" s="91"/>
      <c r="G2460" s="91"/>
    </row>
    <row r="2461" spans="1:7" x14ac:dyDescent="0.25">
      <c r="A2461" s="64" t="s">
        <v>588</v>
      </c>
      <c r="B2461" s="64"/>
      <c r="C2461" s="64"/>
      <c r="D2461" s="64"/>
      <c r="E2461" s="64"/>
      <c r="F2461" s="64"/>
      <c r="G2461" s="65"/>
    </row>
    <row r="2462" spans="1:7" ht="31.5" x14ac:dyDescent="0.25">
      <c r="A2462" s="66" t="s">
        <v>1</v>
      </c>
      <c r="B2462" s="66"/>
      <c r="C2462" s="19" t="s">
        <v>2</v>
      </c>
      <c r="D2462" s="19" t="s">
        <v>3</v>
      </c>
      <c r="E2462" s="19" t="s">
        <v>4</v>
      </c>
      <c r="F2462" s="19" t="s">
        <v>5</v>
      </c>
      <c r="G2462" s="20" t="s">
        <v>6</v>
      </c>
    </row>
    <row r="2463" spans="1:7" ht="60" x14ac:dyDescent="0.25">
      <c r="A2463" s="37">
        <v>1578</v>
      </c>
      <c r="B2463" s="36" t="s">
        <v>589</v>
      </c>
      <c r="C2463" s="37" t="s">
        <v>8</v>
      </c>
      <c r="D2463" s="37" t="s">
        <v>11</v>
      </c>
      <c r="E2463" s="38">
        <v>1</v>
      </c>
      <c r="F2463" s="34">
        <v>5.62</v>
      </c>
      <c r="G2463" s="39">
        <f>ROUND((E2463*F2463),2)</f>
        <v>5.62</v>
      </c>
    </row>
    <row r="2464" spans="1:7" x14ac:dyDescent="0.25">
      <c r="A2464" s="40"/>
      <c r="B2464" s="40"/>
      <c r="C2464" s="40"/>
      <c r="D2464" s="40"/>
      <c r="E2464" s="67" t="s">
        <v>19</v>
      </c>
      <c r="F2464" s="67"/>
      <c r="G2464" s="41">
        <f>ROUND(SUM(G2463),2)</f>
        <v>5.62</v>
      </c>
    </row>
    <row r="2465" spans="1:7" ht="31.5" x14ac:dyDescent="0.25">
      <c r="A2465" s="66" t="s">
        <v>20</v>
      </c>
      <c r="B2465" s="66"/>
      <c r="C2465" s="19" t="s">
        <v>2</v>
      </c>
      <c r="D2465" s="19" t="s">
        <v>3</v>
      </c>
      <c r="E2465" s="19" t="s">
        <v>4</v>
      </c>
      <c r="F2465" s="19" t="s">
        <v>5</v>
      </c>
      <c r="G2465" s="20" t="s">
        <v>6</v>
      </c>
    </row>
    <row r="2466" spans="1:7" ht="30" x14ac:dyDescent="0.25">
      <c r="A2466" s="37" t="s">
        <v>241</v>
      </c>
      <c r="B2466" s="36" t="s">
        <v>242</v>
      </c>
      <c r="C2466" s="37" t="s">
        <v>8</v>
      </c>
      <c r="D2466" s="37" t="s">
        <v>23</v>
      </c>
      <c r="E2466" s="38">
        <v>0.2</v>
      </c>
      <c r="F2466" s="34">
        <v>32.049999999999997</v>
      </c>
      <c r="G2466" s="39">
        <f>ROUND((E2466*F2466),2)</f>
        <v>6.41</v>
      </c>
    </row>
    <row r="2467" spans="1:7" ht="30" x14ac:dyDescent="0.25">
      <c r="A2467" s="37" t="s">
        <v>345</v>
      </c>
      <c r="B2467" s="36" t="s">
        <v>346</v>
      </c>
      <c r="C2467" s="37" t="s">
        <v>8</v>
      </c>
      <c r="D2467" s="37" t="s">
        <v>23</v>
      </c>
      <c r="E2467" s="38">
        <v>0.2</v>
      </c>
      <c r="F2467" s="34">
        <v>44.18</v>
      </c>
      <c r="G2467" s="39">
        <f>ROUND((E2467*F2467),2)</f>
        <v>8.84</v>
      </c>
    </row>
    <row r="2468" spans="1:7" ht="31.5" customHeight="1" x14ac:dyDescent="0.25">
      <c r="A2468" s="40"/>
      <c r="B2468" s="40"/>
      <c r="C2468" s="40"/>
      <c r="D2468" s="40"/>
      <c r="E2468" s="67" t="s">
        <v>30</v>
      </c>
      <c r="F2468" s="67"/>
      <c r="G2468" s="41">
        <f>ROUND(SUM(G2466:G2467),2)</f>
        <v>15.25</v>
      </c>
    </row>
    <row r="2469" spans="1:7" x14ac:dyDescent="0.25">
      <c r="A2469" s="40"/>
      <c r="B2469" s="40"/>
      <c r="C2469" s="40"/>
      <c r="D2469" s="40"/>
      <c r="E2469" s="86" t="s">
        <v>35</v>
      </c>
      <c r="F2469" s="86"/>
      <c r="G2469" s="33">
        <f>ROUND(G2464+G2468,2)</f>
        <v>20.87</v>
      </c>
    </row>
    <row r="2470" spans="1:7" x14ac:dyDescent="0.25">
      <c r="A2470" s="40"/>
      <c r="B2470" s="40"/>
      <c r="C2470" s="40"/>
      <c r="D2470" s="40"/>
      <c r="E2470" s="47"/>
      <c r="F2470" s="47"/>
      <c r="G2470" s="47"/>
    </row>
    <row r="2471" spans="1:7" x14ac:dyDescent="0.25">
      <c r="A2471" s="64" t="s">
        <v>590</v>
      </c>
      <c r="B2471" s="64"/>
      <c r="C2471" s="64"/>
      <c r="D2471" s="64"/>
      <c r="E2471" s="64"/>
      <c r="F2471" s="64"/>
      <c r="G2471" s="65"/>
    </row>
    <row r="2472" spans="1:7" ht="31.5" x14ac:dyDescent="0.25">
      <c r="A2472" s="66" t="s">
        <v>1</v>
      </c>
      <c r="B2472" s="66"/>
      <c r="C2472" s="19" t="s">
        <v>2</v>
      </c>
      <c r="D2472" s="19" t="s">
        <v>3</v>
      </c>
      <c r="E2472" s="19" t="s">
        <v>4</v>
      </c>
      <c r="F2472" s="19" t="s">
        <v>5</v>
      </c>
      <c r="G2472" s="20" t="s">
        <v>6</v>
      </c>
    </row>
    <row r="2473" spans="1:7" ht="30" x14ac:dyDescent="0.25">
      <c r="A2473" s="37" t="s">
        <v>591</v>
      </c>
      <c r="B2473" s="36" t="s">
        <v>592</v>
      </c>
      <c r="C2473" s="98" t="s">
        <v>193</v>
      </c>
      <c r="D2473" s="37" t="s">
        <v>11</v>
      </c>
      <c r="E2473" s="38">
        <v>1</v>
      </c>
      <c r="F2473" s="34">
        <v>37.74</v>
      </c>
      <c r="G2473" s="39">
        <f>ROUND((E2473*F2473),2)</f>
        <v>37.74</v>
      </c>
    </row>
    <row r="2474" spans="1:7" x14ac:dyDescent="0.25">
      <c r="A2474" s="40"/>
      <c r="B2474" s="40"/>
      <c r="C2474" s="40"/>
      <c r="D2474" s="40"/>
      <c r="E2474" s="67" t="s">
        <v>19</v>
      </c>
      <c r="F2474" s="67"/>
      <c r="G2474" s="41">
        <f>ROUND(SUM(G2473),2)</f>
        <v>37.74</v>
      </c>
    </row>
    <row r="2475" spans="1:7" ht="31.5" x14ac:dyDescent="0.25">
      <c r="A2475" s="66" t="s">
        <v>20</v>
      </c>
      <c r="B2475" s="66"/>
      <c r="C2475" s="19" t="s">
        <v>2</v>
      </c>
      <c r="D2475" s="19" t="s">
        <v>3</v>
      </c>
      <c r="E2475" s="19" t="s">
        <v>4</v>
      </c>
      <c r="F2475" s="19" t="s">
        <v>5</v>
      </c>
      <c r="G2475" s="20" t="s">
        <v>6</v>
      </c>
    </row>
    <row r="2476" spans="1:7" ht="30" x14ac:dyDescent="0.25">
      <c r="A2476" s="37" t="s">
        <v>353</v>
      </c>
      <c r="B2476" s="36" t="s">
        <v>354</v>
      </c>
      <c r="C2476" s="37" t="s">
        <v>8</v>
      </c>
      <c r="D2476" s="37" t="s">
        <v>23</v>
      </c>
      <c r="E2476" s="38">
        <v>0.62109999999999999</v>
      </c>
      <c r="F2476" s="34">
        <v>33.729999999999997</v>
      </c>
      <c r="G2476" s="39">
        <f>ROUND((E2476*F2476),2)</f>
        <v>20.95</v>
      </c>
    </row>
    <row r="2477" spans="1:7" ht="30" x14ac:dyDescent="0.25">
      <c r="A2477" s="37" t="s">
        <v>345</v>
      </c>
      <c r="B2477" s="36" t="s">
        <v>346</v>
      </c>
      <c r="C2477" s="37" t="s">
        <v>8</v>
      </c>
      <c r="D2477" s="37" t="s">
        <v>23</v>
      </c>
      <c r="E2477" s="38">
        <v>0.62109999999999999</v>
      </c>
      <c r="F2477" s="34">
        <v>44.18</v>
      </c>
      <c r="G2477" s="39">
        <f>ROUND((E2477*F2477),2)</f>
        <v>27.44</v>
      </c>
    </row>
    <row r="2478" spans="1:7" ht="33" customHeight="1" x14ac:dyDescent="0.25">
      <c r="A2478" s="40"/>
      <c r="B2478" s="40"/>
      <c r="C2478" s="40"/>
      <c r="D2478" s="40"/>
      <c r="E2478" s="67" t="s">
        <v>30</v>
      </c>
      <c r="F2478" s="67"/>
      <c r="G2478" s="41">
        <f>ROUND(SUM(G2476:G2477),2)</f>
        <v>48.39</v>
      </c>
    </row>
    <row r="2479" spans="1:7" x14ac:dyDescent="0.25">
      <c r="A2479" s="40"/>
      <c r="B2479" s="40"/>
      <c r="C2479" s="40"/>
      <c r="D2479" s="40"/>
      <c r="E2479" s="86" t="s">
        <v>35</v>
      </c>
      <c r="F2479" s="86"/>
      <c r="G2479" s="33">
        <f>ROUND(G2474+G2478,2)</f>
        <v>86.13</v>
      </c>
    </row>
    <row r="2480" spans="1:7" x14ac:dyDescent="0.25">
      <c r="A2480" s="40"/>
      <c r="B2480" s="40"/>
      <c r="C2480" s="40"/>
      <c r="D2480" s="40"/>
      <c r="E2480" s="91"/>
      <c r="F2480" s="91"/>
      <c r="G2480" s="91"/>
    </row>
    <row r="2481" spans="1:7" x14ac:dyDescent="0.25">
      <c r="A2481" s="64" t="s">
        <v>593</v>
      </c>
      <c r="B2481" s="64"/>
      <c r="C2481" s="64"/>
      <c r="D2481" s="64"/>
      <c r="E2481" s="64"/>
      <c r="F2481" s="64"/>
      <c r="G2481" s="65"/>
    </row>
    <row r="2482" spans="1:7" ht="31.5" x14ac:dyDescent="0.25">
      <c r="A2482" s="66" t="s">
        <v>1</v>
      </c>
      <c r="B2482" s="66"/>
      <c r="C2482" s="19" t="s">
        <v>2</v>
      </c>
      <c r="D2482" s="19" t="s">
        <v>3</v>
      </c>
      <c r="E2482" s="19" t="s">
        <v>4</v>
      </c>
      <c r="F2482" s="19" t="s">
        <v>5</v>
      </c>
      <c r="G2482" s="20" t="s">
        <v>6</v>
      </c>
    </row>
    <row r="2483" spans="1:7" x14ac:dyDescent="0.25">
      <c r="A2483" s="37">
        <v>3768</v>
      </c>
      <c r="B2483" s="36" t="s">
        <v>594</v>
      </c>
      <c r="C2483" s="37" t="s">
        <v>8</v>
      </c>
      <c r="D2483" s="37" t="s">
        <v>11</v>
      </c>
      <c r="E2483" s="38">
        <v>2.1</v>
      </c>
      <c r="F2483" s="34">
        <v>4.04</v>
      </c>
      <c r="G2483" s="39">
        <f t="shared" ref="G2483:G2488" si="2">ROUND((E2483*F2483),2)</f>
        <v>8.48</v>
      </c>
    </row>
    <row r="2484" spans="1:7" ht="45" x14ac:dyDescent="0.25">
      <c r="A2484" s="37" t="s">
        <v>595</v>
      </c>
      <c r="B2484" s="36" t="s">
        <v>596</v>
      </c>
      <c r="C2484" s="98" t="s">
        <v>193</v>
      </c>
      <c r="D2484" s="37" t="s">
        <v>14</v>
      </c>
      <c r="E2484" s="38">
        <v>0.85</v>
      </c>
      <c r="F2484" s="34">
        <v>54.05</v>
      </c>
      <c r="G2484" s="39">
        <f t="shared" si="2"/>
        <v>45.94</v>
      </c>
    </row>
    <row r="2485" spans="1:7" x14ac:dyDescent="0.25">
      <c r="A2485" s="37">
        <v>43648</v>
      </c>
      <c r="B2485" s="36" t="s">
        <v>597</v>
      </c>
      <c r="C2485" s="37" t="s">
        <v>8</v>
      </c>
      <c r="D2485" s="37" t="s">
        <v>283</v>
      </c>
      <c r="E2485" s="38">
        <v>1.1000000000000001</v>
      </c>
      <c r="F2485" s="34">
        <v>33.17</v>
      </c>
      <c r="G2485" s="39">
        <f t="shared" si="2"/>
        <v>36.49</v>
      </c>
    </row>
    <row r="2486" spans="1:7" x14ac:dyDescent="0.25">
      <c r="A2486" s="37">
        <v>43648</v>
      </c>
      <c r="B2486" s="36" t="s">
        <v>597</v>
      </c>
      <c r="C2486" s="37" t="s">
        <v>8</v>
      </c>
      <c r="D2486" s="37" t="s">
        <v>283</v>
      </c>
      <c r="E2486" s="38">
        <v>0.85</v>
      </c>
      <c r="F2486" s="34">
        <v>33.17</v>
      </c>
      <c r="G2486" s="39">
        <f t="shared" si="2"/>
        <v>28.19</v>
      </c>
    </row>
    <row r="2487" spans="1:7" ht="45" x14ac:dyDescent="0.25">
      <c r="A2487" s="37">
        <v>21014</v>
      </c>
      <c r="B2487" s="36" t="s">
        <v>598</v>
      </c>
      <c r="C2487" s="37" t="s">
        <v>8</v>
      </c>
      <c r="D2487" s="37" t="s">
        <v>16</v>
      </c>
      <c r="E2487" s="38">
        <v>11</v>
      </c>
      <c r="F2487" s="34">
        <v>94.02</v>
      </c>
      <c r="G2487" s="39">
        <f t="shared" si="2"/>
        <v>1034.22</v>
      </c>
    </row>
    <row r="2488" spans="1:7" ht="45" x14ac:dyDescent="0.25">
      <c r="A2488" s="37">
        <v>21015</v>
      </c>
      <c r="B2488" s="36" t="s">
        <v>599</v>
      </c>
      <c r="C2488" s="37" t="s">
        <v>8</v>
      </c>
      <c r="D2488" s="37" t="s">
        <v>16</v>
      </c>
      <c r="E2488" s="38">
        <v>10.5</v>
      </c>
      <c r="F2488" s="34">
        <v>108.01</v>
      </c>
      <c r="G2488" s="39">
        <f t="shared" si="2"/>
        <v>1134.1099999999999</v>
      </c>
    </row>
    <row r="2489" spans="1:7" x14ac:dyDescent="0.25">
      <c r="A2489" s="40"/>
      <c r="B2489" s="40"/>
      <c r="C2489" s="40"/>
      <c r="D2489" s="40"/>
      <c r="E2489" s="67" t="s">
        <v>19</v>
      </c>
      <c r="F2489" s="67"/>
      <c r="G2489" s="41">
        <f>ROUND(SUM(G2483:G2488),2)</f>
        <v>2287.4299999999998</v>
      </c>
    </row>
    <row r="2490" spans="1:7" ht="31.5" x14ac:dyDescent="0.25">
      <c r="A2490" s="66" t="s">
        <v>20</v>
      </c>
      <c r="B2490" s="66"/>
      <c r="C2490" s="19" t="s">
        <v>2</v>
      </c>
      <c r="D2490" s="19" t="s">
        <v>3</v>
      </c>
      <c r="E2490" s="19" t="s">
        <v>4</v>
      </c>
      <c r="F2490" s="19" t="s">
        <v>5</v>
      </c>
      <c r="G2490" s="20" t="s">
        <v>6</v>
      </c>
    </row>
    <row r="2491" spans="1:7" ht="30" x14ac:dyDescent="0.25">
      <c r="A2491" s="37" t="s">
        <v>600</v>
      </c>
      <c r="B2491" s="36" t="s">
        <v>601</v>
      </c>
      <c r="C2491" s="37" t="s">
        <v>8</v>
      </c>
      <c r="D2491" s="37" t="s">
        <v>23</v>
      </c>
      <c r="E2491" s="38">
        <v>3.5</v>
      </c>
      <c r="F2491" s="34">
        <v>34.97</v>
      </c>
      <c r="G2491" s="39">
        <f>ROUND((E2491*F2491),2)</f>
        <v>122.4</v>
      </c>
    </row>
    <row r="2492" spans="1:7" ht="30" x14ac:dyDescent="0.25">
      <c r="A2492" s="37" t="s">
        <v>26</v>
      </c>
      <c r="B2492" s="36" t="s">
        <v>88</v>
      </c>
      <c r="C2492" s="37" t="s">
        <v>8</v>
      </c>
      <c r="D2492" s="37" t="s">
        <v>23</v>
      </c>
      <c r="E2492" s="38">
        <v>1.91</v>
      </c>
      <c r="F2492" s="34">
        <v>35.58</v>
      </c>
      <c r="G2492" s="39">
        <f>ROUND((E2492*F2492),2)</f>
        <v>67.959999999999994</v>
      </c>
    </row>
    <row r="2493" spans="1:7" x14ac:dyDescent="0.25">
      <c r="A2493" s="37" t="s">
        <v>602</v>
      </c>
      <c r="B2493" s="36" t="s">
        <v>310</v>
      </c>
      <c r="C2493" s="37" t="s">
        <v>8</v>
      </c>
      <c r="D2493" s="37" t="s">
        <v>39</v>
      </c>
      <c r="E2493" s="38">
        <v>3.5</v>
      </c>
      <c r="F2493" s="34">
        <v>6649.57</v>
      </c>
      <c r="G2493" s="39">
        <f>ROUND((E2493*F2493),2)</f>
        <v>23273.5</v>
      </c>
    </row>
    <row r="2494" spans="1:7" ht="30" x14ac:dyDescent="0.25">
      <c r="A2494" s="37" t="s">
        <v>28</v>
      </c>
      <c r="B2494" s="36" t="s">
        <v>70</v>
      </c>
      <c r="C2494" s="37" t="s">
        <v>8</v>
      </c>
      <c r="D2494" s="37" t="s">
        <v>23</v>
      </c>
      <c r="E2494" s="38">
        <v>12.5</v>
      </c>
      <c r="F2494" s="34">
        <v>30.74</v>
      </c>
      <c r="G2494" s="39">
        <f>ROUND((E2494*F2494),2)</f>
        <v>384.25</v>
      </c>
    </row>
    <row r="2495" spans="1:7" ht="30.75" customHeight="1" x14ac:dyDescent="0.25">
      <c r="A2495" s="40"/>
      <c r="B2495" s="40"/>
      <c r="C2495" s="40"/>
      <c r="D2495" s="40"/>
      <c r="E2495" s="67" t="s">
        <v>30</v>
      </c>
      <c r="F2495" s="67"/>
      <c r="G2495" s="41">
        <f>ROUND(SUM(G2491:G2494),2)</f>
        <v>23848.11</v>
      </c>
    </row>
    <row r="2496" spans="1:7" ht="31.5" x14ac:dyDescent="0.25">
      <c r="A2496" s="66" t="s">
        <v>31</v>
      </c>
      <c r="B2496" s="66"/>
      <c r="C2496" s="19" t="s">
        <v>2</v>
      </c>
      <c r="D2496" s="19" t="s">
        <v>3</v>
      </c>
      <c r="E2496" s="19" t="s">
        <v>4</v>
      </c>
      <c r="F2496" s="19" t="s">
        <v>5</v>
      </c>
      <c r="G2496" s="20" t="s">
        <v>6</v>
      </c>
    </row>
    <row r="2497" spans="1:7" ht="45" x14ac:dyDescent="0.25">
      <c r="A2497" s="37" t="s">
        <v>603</v>
      </c>
      <c r="B2497" s="36" t="s">
        <v>604</v>
      </c>
      <c r="C2497" s="37" t="s">
        <v>8</v>
      </c>
      <c r="D2497" s="37" t="s">
        <v>23</v>
      </c>
      <c r="E2497" s="38">
        <v>0.85</v>
      </c>
      <c r="F2497" s="34">
        <v>0.59</v>
      </c>
      <c r="G2497" s="39">
        <f>ROUND((E2497*F2497),2)</f>
        <v>0.5</v>
      </c>
    </row>
    <row r="2498" spans="1:7" x14ac:dyDescent="0.25">
      <c r="A2498" s="40"/>
      <c r="B2498" s="40"/>
      <c r="C2498" s="40"/>
      <c r="D2498" s="40"/>
      <c r="E2498" s="67" t="s">
        <v>34</v>
      </c>
      <c r="F2498" s="67"/>
      <c r="G2498" s="41">
        <f>ROUND(SUM(G2497),2)</f>
        <v>0.5</v>
      </c>
    </row>
    <row r="2499" spans="1:7" x14ac:dyDescent="0.25">
      <c r="A2499" s="40"/>
      <c r="B2499" s="40"/>
      <c r="C2499" s="40"/>
      <c r="D2499" s="40"/>
      <c r="E2499" s="86" t="s">
        <v>35</v>
      </c>
      <c r="F2499" s="86"/>
      <c r="G2499" s="33">
        <f>ROUND(G2495+G2498+G2489,2)</f>
        <v>26136.04</v>
      </c>
    </row>
    <row r="2500" spans="1:7" x14ac:dyDescent="0.25">
      <c r="A2500" s="40"/>
      <c r="B2500" s="40"/>
      <c r="C2500" s="40"/>
      <c r="D2500" s="40"/>
      <c r="E2500" s="91"/>
      <c r="F2500" s="91"/>
      <c r="G2500" s="91"/>
    </row>
    <row r="2501" spans="1:7" x14ac:dyDescent="0.25">
      <c r="A2501" s="64" t="s">
        <v>605</v>
      </c>
      <c r="B2501" s="64"/>
      <c r="C2501" s="64"/>
      <c r="D2501" s="64"/>
      <c r="E2501" s="64"/>
      <c r="F2501" s="64"/>
      <c r="G2501" s="65"/>
    </row>
    <row r="2502" spans="1:7" ht="31.5" x14ac:dyDescent="0.25">
      <c r="A2502" s="66" t="s">
        <v>1</v>
      </c>
      <c r="B2502" s="66"/>
      <c r="C2502" s="19" t="s">
        <v>2</v>
      </c>
      <c r="D2502" s="19" t="s">
        <v>3</v>
      </c>
      <c r="E2502" s="19" t="s">
        <v>4</v>
      </c>
      <c r="F2502" s="19" t="s">
        <v>5</v>
      </c>
      <c r="G2502" s="20" t="s">
        <v>6</v>
      </c>
    </row>
    <row r="2503" spans="1:7" ht="60" x14ac:dyDescent="0.25">
      <c r="A2503" s="37">
        <v>11795</v>
      </c>
      <c r="B2503" s="36" t="s">
        <v>606</v>
      </c>
      <c r="C2503" s="37" t="s">
        <v>8</v>
      </c>
      <c r="D2503" s="37" t="s">
        <v>92</v>
      </c>
      <c r="E2503" s="38">
        <v>1.0049999999999999</v>
      </c>
      <c r="F2503" s="34">
        <v>679.24</v>
      </c>
      <c r="G2503" s="39">
        <f>ROUND((E2503*F2503),2)</f>
        <v>682.64</v>
      </c>
    </row>
    <row r="2504" spans="1:7" x14ac:dyDescent="0.25">
      <c r="A2504" s="37">
        <v>4823</v>
      </c>
      <c r="B2504" s="36" t="s">
        <v>407</v>
      </c>
      <c r="C2504" s="37" t="s">
        <v>8</v>
      </c>
      <c r="D2504" s="37" t="s">
        <v>14</v>
      </c>
      <c r="E2504" s="38">
        <v>0.52280000000000004</v>
      </c>
      <c r="F2504" s="34">
        <v>35.76</v>
      </c>
      <c r="G2504" s="39">
        <f>ROUND((E2504*F2504),2)</f>
        <v>18.7</v>
      </c>
    </row>
    <row r="2505" spans="1:7" x14ac:dyDescent="0.25">
      <c r="A2505" s="37">
        <v>37329</v>
      </c>
      <c r="B2505" s="36" t="s">
        <v>413</v>
      </c>
      <c r="C2505" s="37" t="s">
        <v>8</v>
      </c>
      <c r="D2505" s="37" t="s">
        <v>14</v>
      </c>
      <c r="E2505" s="38">
        <v>2.1100000000000001E-2</v>
      </c>
      <c r="F2505" s="34">
        <v>98.93</v>
      </c>
      <c r="G2505" s="39">
        <f>ROUND((E2505*F2505),2)</f>
        <v>2.09</v>
      </c>
    </row>
    <row r="2506" spans="1:7" x14ac:dyDescent="0.25">
      <c r="A2506" s="40"/>
      <c r="B2506" s="40"/>
      <c r="C2506" s="40"/>
      <c r="D2506" s="40"/>
      <c r="E2506" s="67" t="s">
        <v>19</v>
      </c>
      <c r="F2506" s="67"/>
      <c r="G2506" s="41">
        <f>ROUND(SUM(G2503:G2505),2)</f>
        <v>703.43</v>
      </c>
    </row>
    <row r="2507" spans="1:7" ht="31.5" x14ac:dyDescent="0.25">
      <c r="A2507" s="66" t="s">
        <v>20</v>
      </c>
      <c r="B2507" s="66"/>
      <c r="C2507" s="19" t="s">
        <v>2</v>
      </c>
      <c r="D2507" s="19" t="s">
        <v>3</v>
      </c>
      <c r="E2507" s="19" t="s">
        <v>4</v>
      </c>
      <c r="F2507" s="19" t="s">
        <v>5</v>
      </c>
      <c r="G2507" s="20" t="s">
        <v>6</v>
      </c>
    </row>
    <row r="2508" spans="1:7" ht="30" x14ac:dyDescent="0.25">
      <c r="A2508" s="37" t="s">
        <v>296</v>
      </c>
      <c r="B2508" s="36" t="s">
        <v>297</v>
      </c>
      <c r="C2508" s="37" t="s">
        <v>8</v>
      </c>
      <c r="D2508" s="37" t="s">
        <v>23</v>
      </c>
      <c r="E2508" s="38">
        <v>1.4944</v>
      </c>
      <c r="F2508" s="34">
        <v>36.35</v>
      </c>
      <c r="G2508" s="39">
        <f>ROUND((E2508*F2508),2)</f>
        <v>54.32</v>
      </c>
    </row>
    <row r="2509" spans="1:7" ht="30" x14ac:dyDescent="0.25">
      <c r="A2509" s="37" t="s">
        <v>28</v>
      </c>
      <c r="B2509" s="36" t="s">
        <v>70</v>
      </c>
      <c r="C2509" s="37" t="s">
        <v>8</v>
      </c>
      <c r="D2509" s="37" t="s">
        <v>23</v>
      </c>
      <c r="E2509" s="38">
        <v>0.98340000000000005</v>
      </c>
      <c r="F2509" s="34">
        <v>30.74</v>
      </c>
      <c r="G2509" s="39">
        <f>ROUND((E2509*F2509),2)</f>
        <v>30.23</v>
      </c>
    </row>
    <row r="2510" spans="1:7" ht="31.5" customHeight="1" x14ac:dyDescent="0.25">
      <c r="A2510" s="40"/>
      <c r="B2510" s="40"/>
      <c r="C2510" s="40"/>
      <c r="D2510" s="40"/>
      <c r="E2510" s="67" t="s">
        <v>30</v>
      </c>
      <c r="F2510" s="67"/>
      <c r="G2510" s="41">
        <f>ROUND(SUM(G2508:G2509),2)</f>
        <v>84.55</v>
      </c>
    </row>
    <row r="2511" spans="1:7" x14ac:dyDescent="0.25">
      <c r="A2511" s="40"/>
      <c r="B2511" s="40"/>
      <c r="C2511" s="40"/>
      <c r="D2511" s="40"/>
      <c r="E2511" s="86" t="s">
        <v>35</v>
      </c>
      <c r="F2511" s="86"/>
      <c r="G2511" s="33">
        <f>ROUND(G2506+G2510,2)</f>
        <v>787.98</v>
      </c>
    </row>
    <row r="2512" spans="1:7" x14ac:dyDescent="0.25">
      <c r="A2512" s="40"/>
      <c r="B2512" s="40"/>
      <c r="C2512" s="40"/>
      <c r="D2512" s="40"/>
      <c r="E2512" s="91"/>
      <c r="F2512" s="91"/>
      <c r="G2512" s="91"/>
    </row>
    <row r="2513" spans="1:7" x14ac:dyDescent="0.25">
      <c r="A2513" s="64" t="s">
        <v>607</v>
      </c>
      <c r="B2513" s="64"/>
      <c r="C2513" s="64"/>
      <c r="D2513" s="64"/>
      <c r="E2513" s="64"/>
      <c r="F2513" s="64"/>
      <c r="G2513" s="65"/>
    </row>
    <row r="2514" spans="1:7" ht="31.5" x14ac:dyDescent="0.25">
      <c r="A2514" s="66" t="s">
        <v>1</v>
      </c>
      <c r="B2514" s="66"/>
      <c r="C2514" s="19" t="s">
        <v>2</v>
      </c>
      <c r="D2514" s="19" t="s">
        <v>3</v>
      </c>
      <c r="E2514" s="19" t="s">
        <v>4</v>
      </c>
      <c r="F2514" s="19" t="s">
        <v>5</v>
      </c>
      <c r="G2514" s="20" t="s">
        <v>6</v>
      </c>
    </row>
    <row r="2515" spans="1:7" ht="60" x14ac:dyDescent="0.25">
      <c r="A2515" s="37">
        <v>11795</v>
      </c>
      <c r="B2515" s="36" t="s">
        <v>606</v>
      </c>
      <c r="C2515" s="37" t="s">
        <v>8</v>
      </c>
      <c r="D2515" s="37" t="s">
        <v>92</v>
      </c>
      <c r="E2515" s="38">
        <v>1</v>
      </c>
      <c r="F2515" s="34">
        <v>679.24</v>
      </c>
      <c r="G2515" s="39">
        <f>ROUND((E2515*F2515),2)</f>
        <v>679.24</v>
      </c>
    </row>
    <row r="2516" spans="1:7" x14ac:dyDescent="0.25">
      <c r="A2516" s="37">
        <v>37329</v>
      </c>
      <c r="B2516" s="36" t="s">
        <v>413</v>
      </c>
      <c r="C2516" s="37" t="s">
        <v>8</v>
      </c>
      <c r="D2516" s="37" t="s">
        <v>14</v>
      </c>
      <c r="E2516" s="38">
        <v>1.54E-2</v>
      </c>
      <c r="F2516" s="34">
        <v>98.93</v>
      </c>
      <c r="G2516" s="39">
        <f>ROUND((E2516*F2516),2)</f>
        <v>1.52</v>
      </c>
    </row>
    <row r="2517" spans="1:7" x14ac:dyDescent="0.25">
      <c r="A2517" s="40"/>
      <c r="B2517" s="40"/>
      <c r="C2517" s="40"/>
      <c r="D2517" s="40"/>
      <c r="E2517" s="67" t="s">
        <v>19</v>
      </c>
      <c r="F2517" s="67"/>
      <c r="G2517" s="41">
        <f>ROUND(SUM(G2515:G2516),2)</f>
        <v>680.76</v>
      </c>
    </row>
    <row r="2518" spans="1:7" ht="31.5" x14ac:dyDescent="0.25">
      <c r="A2518" s="66" t="s">
        <v>20</v>
      </c>
      <c r="B2518" s="66"/>
      <c r="C2518" s="19" t="s">
        <v>2</v>
      </c>
      <c r="D2518" s="19" t="s">
        <v>3</v>
      </c>
      <c r="E2518" s="19" t="s">
        <v>4</v>
      </c>
      <c r="F2518" s="19" t="s">
        <v>5</v>
      </c>
      <c r="G2518" s="20" t="s">
        <v>6</v>
      </c>
    </row>
    <row r="2519" spans="1:7" ht="30" x14ac:dyDescent="0.25">
      <c r="A2519" s="37" t="s">
        <v>296</v>
      </c>
      <c r="B2519" s="36" t="s">
        <v>297</v>
      </c>
      <c r="C2519" s="37" t="s">
        <v>8</v>
      </c>
      <c r="D2519" s="37" t="s">
        <v>23</v>
      </c>
      <c r="E2519" s="38">
        <v>0.5</v>
      </c>
      <c r="F2519" s="34">
        <v>36.35</v>
      </c>
      <c r="G2519" s="39">
        <f>ROUND((E2519*F2519),2)</f>
        <v>18.18</v>
      </c>
    </row>
    <row r="2520" spans="1:7" ht="30" x14ac:dyDescent="0.25">
      <c r="A2520" s="37" t="s">
        <v>28</v>
      </c>
      <c r="B2520" s="36" t="s">
        <v>70</v>
      </c>
      <c r="C2520" s="37" t="s">
        <v>8</v>
      </c>
      <c r="D2520" s="37" t="s">
        <v>23</v>
      </c>
      <c r="E2520" s="38">
        <v>0.75</v>
      </c>
      <c r="F2520" s="34">
        <v>30.74</v>
      </c>
      <c r="G2520" s="39">
        <f>ROUND((E2520*F2520),2)</f>
        <v>23.06</v>
      </c>
    </row>
    <row r="2521" spans="1:7" ht="31.5" customHeight="1" x14ac:dyDescent="0.25">
      <c r="A2521" s="40"/>
      <c r="B2521" s="40"/>
      <c r="C2521" s="40"/>
      <c r="D2521" s="40"/>
      <c r="E2521" s="67" t="s">
        <v>30</v>
      </c>
      <c r="F2521" s="67"/>
      <c r="G2521" s="41">
        <f>ROUND(SUM(G2519:G2520),2)</f>
        <v>41.24</v>
      </c>
    </row>
    <row r="2522" spans="1:7" x14ac:dyDescent="0.25">
      <c r="A2522" s="40"/>
      <c r="B2522" s="40"/>
      <c r="C2522" s="40"/>
      <c r="D2522" s="40"/>
      <c r="E2522" s="86" t="s">
        <v>35</v>
      </c>
      <c r="F2522" s="86"/>
      <c r="G2522" s="33">
        <f>ROUND(G2517+G2521,2)</f>
        <v>722</v>
      </c>
    </row>
    <row r="2523" spans="1:7" x14ac:dyDescent="0.25">
      <c r="A2523" s="40"/>
      <c r="B2523" s="40"/>
      <c r="C2523" s="40"/>
      <c r="D2523" s="40"/>
      <c r="E2523" s="91"/>
      <c r="F2523" s="91"/>
      <c r="G2523" s="91"/>
    </row>
    <row r="2524" spans="1:7" x14ac:dyDescent="0.25">
      <c r="A2524" s="64" t="s">
        <v>608</v>
      </c>
      <c r="B2524" s="64"/>
      <c r="C2524" s="64"/>
      <c r="D2524" s="64"/>
      <c r="E2524" s="64"/>
      <c r="F2524" s="64"/>
      <c r="G2524" s="65"/>
    </row>
    <row r="2525" spans="1:7" ht="31.5" x14ac:dyDescent="0.25">
      <c r="A2525" s="66" t="s">
        <v>1</v>
      </c>
      <c r="B2525" s="66"/>
      <c r="C2525" s="19" t="s">
        <v>2</v>
      </c>
      <c r="D2525" s="19" t="s">
        <v>3</v>
      </c>
      <c r="E2525" s="19" t="s">
        <v>4</v>
      </c>
      <c r="F2525" s="19" t="s">
        <v>5</v>
      </c>
      <c r="G2525" s="20" t="s">
        <v>6</v>
      </c>
    </row>
    <row r="2526" spans="1:7" ht="45" x14ac:dyDescent="0.25">
      <c r="A2526" s="37">
        <v>1340</v>
      </c>
      <c r="B2526" s="36" t="s">
        <v>91</v>
      </c>
      <c r="C2526" s="37" t="s">
        <v>8</v>
      </c>
      <c r="D2526" s="37" t="s">
        <v>92</v>
      </c>
      <c r="E2526" s="38">
        <v>1</v>
      </c>
      <c r="F2526" s="34">
        <v>44.75</v>
      </c>
      <c r="G2526" s="39">
        <f>ROUND((E2526*F2526),2)</f>
        <v>44.75</v>
      </c>
    </row>
    <row r="2527" spans="1:7" ht="30" x14ac:dyDescent="0.25">
      <c r="A2527" s="37">
        <v>34660</v>
      </c>
      <c r="B2527" s="36" t="s">
        <v>609</v>
      </c>
      <c r="C2527" s="37" t="s">
        <v>8</v>
      </c>
      <c r="D2527" s="37" t="s">
        <v>92</v>
      </c>
      <c r="E2527" s="38">
        <v>1</v>
      </c>
      <c r="F2527" s="34">
        <v>63.34</v>
      </c>
      <c r="G2527" s="39">
        <f>ROUND((E2527*F2527),2)</f>
        <v>63.34</v>
      </c>
    </row>
    <row r="2528" spans="1:7" ht="30" x14ac:dyDescent="0.25">
      <c r="A2528" s="37">
        <v>1339</v>
      </c>
      <c r="B2528" s="36" t="s">
        <v>94</v>
      </c>
      <c r="C2528" s="37" t="s">
        <v>8</v>
      </c>
      <c r="D2528" s="37" t="s">
        <v>14</v>
      </c>
      <c r="E2528" s="38">
        <v>0.56000000000000005</v>
      </c>
      <c r="F2528" s="34">
        <v>38.81</v>
      </c>
      <c r="G2528" s="39">
        <f>ROUND((E2528*F2528),2)</f>
        <v>21.73</v>
      </c>
    </row>
    <row r="2529" spans="1:7" x14ac:dyDescent="0.25">
      <c r="A2529" s="40"/>
      <c r="B2529" s="40"/>
      <c r="C2529" s="40"/>
      <c r="D2529" s="40"/>
      <c r="E2529" s="67" t="s">
        <v>19</v>
      </c>
      <c r="F2529" s="67"/>
      <c r="G2529" s="41">
        <f>ROUND(SUM(G2526:G2528),2)</f>
        <v>129.82</v>
      </c>
    </row>
    <row r="2530" spans="1:7" ht="31.5" x14ac:dyDescent="0.25">
      <c r="A2530" s="66" t="s">
        <v>20</v>
      </c>
      <c r="B2530" s="66"/>
      <c r="C2530" s="19" t="s">
        <v>2</v>
      </c>
      <c r="D2530" s="19" t="s">
        <v>3</v>
      </c>
      <c r="E2530" s="19" t="s">
        <v>4</v>
      </c>
      <c r="F2530" s="19" t="s">
        <v>5</v>
      </c>
      <c r="G2530" s="20" t="s">
        <v>6</v>
      </c>
    </row>
    <row r="2531" spans="1:7" ht="30" x14ac:dyDescent="0.25">
      <c r="A2531" s="37" t="s">
        <v>97</v>
      </c>
      <c r="B2531" s="36" t="s">
        <v>98</v>
      </c>
      <c r="C2531" s="37" t="s">
        <v>8</v>
      </c>
      <c r="D2531" s="37" t="s">
        <v>23</v>
      </c>
      <c r="E2531" s="38">
        <v>2.0960000000000001</v>
      </c>
      <c r="F2531" s="34">
        <v>35.19</v>
      </c>
      <c r="G2531" s="39">
        <f>ROUND((E2531*F2531),2)</f>
        <v>73.760000000000005</v>
      </c>
    </row>
    <row r="2532" spans="1:7" ht="31.5" customHeight="1" x14ac:dyDescent="0.25">
      <c r="A2532" s="40"/>
      <c r="B2532" s="40"/>
      <c r="C2532" s="40"/>
      <c r="D2532" s="40"/>
      <c r="E2532" s="67" t="s">
        <v>30</v>
      </c>
      <c r="F2532" s="67"/>
      <c r="G2532" s="41">
        <f>ROUND(SUM(G2531),2)</f>
        <v>73.760000000000005</v>
      </c>
    </row>
    <row r="2533" spans="1:7" x14ac:dyDescent="0.25">
      <c r="A2533" s="40"/>
      <c r="B2533" s="40"/>
      <c r="C2533" s="40"/>
      <c r="D2533" s="40"/>
      <c r="E2533" s="86" t="s">
        <v>35</v>
      </c>
      <c r="F2533" s="86"/>
      <c r="G2533" s="33">
        <f>ROUND(G2529+G2532,2)</f>
        <v>203.58</v>
      </c>
    </row>
    <row r="2534" spans="1:7" x14ac:dyDescent="0.25">
      <c r="A2534" s="40"/>
      <c r="B2534" s="40"/>
      <c r="C2534" s="40"/>
      <c r="D2534" s="40"/>
      <c r="E2534" s="91"/>
      <c r="F2534" s="91"/>
      <c r="G2534" s="91"/>
    </row>
    <row r="2535" spans="1:7" ht="33" customHeight="1" x14ac:dyDescent="0.25">
      <c r="A2535" s="64" t="s">
        <v>610</v>
      </c>
      <c r="B2535" s="64"/>
      <c r="C2535" s="64"/>
      <c r="D2535" s="64"/>
      <c r="E2535" s="64"/>
      <c r="F2535" s="64"/>
      <c r="G2535" s="65"/>
    </row>
    <row r="2536" spans="1:7" ht="31.5" x14ac:dyDescent="0.25">
      <c r="A2536" s="66" t="s">
        <v>1</v>
      </c>
      <c r="B2536" s="66"/>
      <c r="C2536" s="19" t="s">
        <v>2</v>
      </c>
      <c r="D2536" s="19" t="s">
        <v>3</v>
      </c>
      <c r="E2536" s="19" t="s">
        <v>4</v>
      </c>
      <c r="F2536" s="19" t="s">
        <v>5</v>
      </c>
      <c r="G2536" s="20" t="s">
        <v>6</v>
      </c>
    </row>
    <row r="2537" spans="1:7" ht="45" x14ac:dyDescent="0.25">
      <c r="A2537" s="37">
        <v>21012</v>
      </c>
      <c r="B2537" s="36" t="s">
        <v>611</v>
      </c>
      <c r="C2537" s="37" t="s">
        <v>8</v>
      </c>
      <c r="D2537" s="37" t="s">
        <v>16</v>
      </c>
      <c r="E2537" s="38">
        <v>4</v>
      </c>
      <c r="F2537" s="34">
        <v>51.49</v>
      </c>
      <c r="G2537" s="39">
        <f>ROUND((E2537*F2537),2)</f>
        <v>205.96</v>
      </c>
    </row>
    <row r="2538" spans="1:7" ht="45" x14ac:dyDescent="0.25">
      <c r="A2538" s="37">
        <v>21015</v>
      </c>
      <c r="B2538" s="36" t="s">
        <v>599</v>
      </c>
      <c r="C2538" s="37" t="s">
        <v>8</v>
      </c>
      <c r="D2538" s="37" t="s">
        <v>16</v>
      </c>
      <c r="E2538" s="38">
        <v>3</v>
      </c>
      <c r="F2538" s="34">
        <v>108.01</v>
      </c>
      <c r="G2538" s="39">
        <f>ROUND((E2538*F2538),2)</f>
        <v>324.02999999999997</v>
      </c>
    </row>
    <row r="2539" spans="1:7" x14ac:dyDescent="0.25">
      <c r="A2539" s="40"/>
      <c r="B2539" s="40"/>
      <c r="C2539" s="40"/>
      <c r="D2539" s="40"/>
      <c r="E2539" s="67" t="s">
        <v>19</v>
      </c>
      <c r="F2539" s="67"/>
      <c r="G2539" s="41">
        <f>ROUND(SUM(G2537:G2538),2)</f>
        <v>529.99</v>
      </c>
    </row>
    <row r="2540" spans="1:7" ht="31.5" x14ac:dyDescent="0.25">
      <c r="A2540" s="66" t="s">
        <v>20</v>
      </c>
      <c r="B2540" s="66"/>
      <c r="C2540" s="19" t="s">
        <v>2</v>
      </c>
      <c r="D2540" s="19" t="s">
        <v>3</v>
      </c>
      <c r="E2540" s="19" t="s">
        <v>4</v>
      </c>
      <c r="F2540" s="19" t="s">
        <v>5</v>
      </c>
      <c r="G2540" s="20" t="s">
        <v>6</v>
      </c>
    </row>
    <row r="2541" spans="1:7" ht="30" x14ac:dyDescent="0.25">
      <c r="A2541" s="37" t="s">
        <v>170</v>
      </c>
      <c r="B2541" s="36" t="s">
        <v>171</v>
      </c>
      <c r="C2541" s="37" t="s">
        <v>8</v>
      </c>
      <c r="D2541" s="37" t="s">
        <v>23</v>
      </c>
      <c r="E2541" s="38">
        <v>1.5</v>
      </c>
      <c r="F2541" s="34">
        <v>36.020000000000003</v>
      </c>
      <c r="G2541" s="39">
        <f>ROUND((E2541*F2541),2)</f>
        <v>54.03</v>
      </c>
    </row>
    <row r="2542" spans="1:7" ht="30.75" customHeight="1" x14ac:dyDescent="0.25">
      <c r="A2542" s="40"/>
      <c r="B2542" s="40"/>
      <c r="C2542" s="40"/>
      <c r="D2542" s="40"/>
      <c r="E2542" s="67" t="s">
        <v>30</v>
      </c>
      <c r="F2542" s="67"/>
      <c r="G2542" s="41">
        <f>ROUND(SUM(G2541),2)</f>
        <v>54.03</v>
      </c>
    </row>
    <row r="2543" spans="1:7" ht="31.5" x14ac:dyDescent="0.25">
      <c r="A2543" s="66" t="s">
        <v>31</v>
      </c>
      <c r="B2543" s="66"/>
      <c r="C2543" s="19" t="s">
        <v>2</v>
      </c>
      <c r="D2543" s="19" t="s">
        <v>3</v>
      </c>
      <c r="E2543" s="19" t="s">
        <v>4</v>
      </c>
      <c r="F2543" s="19" t="s">
        <v>5</v>
      </c>
      <c r="G2543" s="20" t="s">
        <v>6</v>
      </c>
    </row>
    <row r="2544" spans="1:7" ht="90" x14ac:dyDescent="0.25">
      <c r="A2544" s="37" t="s">
        <v>612</v>
      </c>
      <c r="B2544" s="36" t="s">
        <v>613</v>
      </c>
      <c r="C2544" s="37" t="s">
        <v>8</v>
      </c>
      <c r="D2544" s="37" t="s">
        <v>92</v>
      </c>
      <c r="E2544" s="38">
        <v>0.61570000000000003</v>
      </c>
      <c r="F2544" s="34">
        <v>31.4</v>
      </c>
      <c r="G2544" s="39">
        <f>ROUND((E2544*F2544),2)</f>
        <v>19.329999999999998</v>
      </c>
    </row>
    <row r="2545" spans="1:7" ht="60" x14ac:dyDescent="0.25">
      <c r="A2545" s="37" t="s">
        <v>543</v>
      </c>
      <c r="B2545" s="36" t="s">
        <v>544</v>
      </c>
      <c r="C2545" s="37" t="s">
        <v>8</v>
      </c>
      <c r="D2545" s="37" t="s">
        <v>92</v>
      </c>
      <c r="E2545" s="38">
        <v>0.61570000000000003</v>
      </c>
      <c r="F2545" s="34">
        <v>13.16</v>
      </c>
      <c r="G2545" s="39">
        <f>ROUND((E2545*F2545),2)</f>
        <v>8.1</v>
      </c>
    </row>
    <row r="2546" spans="1:7" x14ac:dyDescent="0.25">
      <c r="A2546" s="40"/>
      <c r="B2546" s="40"/>
      <c r="C2546" s="40"/>
      <c r="D2546" s="40"/>
      <c r="E2546" s="67" t="s">
        <v>34</v>
      </c>
      <c r="F2546" s="67"/>
      <c r="G2546" s="41">
        <f>ROUND(SUM(G2544:G2545),2)</f>
        <v>27.43</v>
      </c>
    </row>
    <row r="2547" spans="1:7" x14ac:dyDescent="0.25">
      <c r="A2547" s="40"/>
      <c r="B2547" s="40"/>
      <c r="C2547" s="40"/>
      <c r="D2547" s="40"/>
      <c r="E2547" s="86" t="s">
        <v>35</v>
      </c>
      <c r="F2547" s="86"/>
      <c r="G2547" s="33">
        <f>ROUND(G2542+G2546+G2539,2)</f>
        <v>611.45000000000005</v>
      </c>
    </row>
    <row r="2548" spans="1:7" x14ac:dyDescent="0.25">
      <c r="A2548" s="40"/>
      <c r="B2548" s="40"/>
      <c r="C2548" s="40"/>
      <c r="D2548" s="40"/>
      <c r="E2548" s="91"/>
      <c r="F2548" s="91"/>
      <c r="G2548" s="91"/>
    </row>
    <row r="2549" spans="1:7" x14ac:dyDescent="0.25">
      <c r="A2549" s="64" t="s">
        <v>614</v>
      </c>
      <c r="B2549" s="64"/>
      <c r="C2549" s="64"/>
      <c r="D2549" s="64"/>
      <c r="E2549" s="64"/>
      <c r="F2549" s="64"/>
      <c r="G2549" s="65"/>
    </row>
    <row r="2550" spans="1:7" ht="31.5" x14ac:dyDescent="0.25">
      <c r="A2550" s="66" t="s">
        <v>1</v>
      </c>
      <c r="B2550" s="66"/>
      <c r="C2550" s="19" t="s">
        <v>2</v>
      </c>
      <c r="D2550" s="19" t="s">
        <v>3</v>
      </c>
      <c r="E2550" s="19" t="s">
        <v>4</v>
      </c>
      <c r="F2550" s="19" t="s">
        <v>5</v>
      </c>
      <c r="G2550" s="20" t="s">
        <v>6</v>
      </c>
    </row>
    <row r="2551" spans="1:7" ht="30" x14ac:dyDescent="0.25">
      <c r="A2551" s="37">
        <v>43058</v>
      </c>
      <c r="B2551" s="36" t="s">
        <v>615</v>
      </c>
      <c r="C2551" s="37" t="s">
        <v>8</v>
      </c>
      <c r="D2551" s="37" t="s">
        <v>14</v>
      </c>
      <c r="E2551" s="38">
        <v>1.6</v>
      </c>
      <c r="F2551" s="34">
        <v>6.2</v>
      </c>
      <c r="G2551" s="39">
        <f t="shared" ref="G2551:G2557" si="3">ROUND((E2551*F2551),2)</f>
        <v>9.92</v>
      </c>
    </row>
    <row r="2552" spans="1:7" ht="30" x14ac:dyDescent="0.25">
      <c r="A2552" s="37">
        <v>367</v>
      </c>
      <c r="B2552" s="36" t="s">
        <v>305</v>
      </c>
      <c r="C2552" s="37" t="s">
        <v>8</v>
      </c>
      <c r="D2552" s="37" t="s">
        <v>9</v>
      </c>
      <c r="E2552" s="38">
        <v>7.9000000000000001E-2</v>
      </c>
      <c r="F2552" s="34">
        <v>86.11</v>
      </c>
      <c r="G2552" s="39">
        <f t="shared" si="3"/>
        <v>6.8</v>
      </c>
    </row>
    <row r="2553" spans="1:7" ht="45" x14ac:dyDescent="0.25">
      <c r="A2553" s="37">
        <v>37592</v>
      </c>
      <c r="B2553" s="36" t="s">
        <v>616</v>
      </c>
      <c r="C2553" s="37" t="s">
        <v>8</v>
      </c>
      <c r="D2553" s="37" t="s">
        <v>11</v>
      </c>
      <c r="E2553" s="38">
        <v>22</v>
      </c>
      <c r="F2553" s="34">
        <v>2</v>
      </c>
      <c r="G2553" s="39">
        <f t="shared" si="3"/>
        <v>44</v>
      </c>
    </row>
    <row r="2554" spans="1:7" x14ac:dyDescent="0.25">
      <c r="A2554" s="37">
        <v>1106</v>
      </c>
      <c r="B2554" s="36" t="s">
        <v>617</v>
      </c>
      <c r="C2554" s="37" t="s">
        <v>8</v>
      </c>
      <c r="D2554" s="37" t="s">
        <v>14</v>
      </c>
      <c r="E2554" s="38">
        <v>9.8650000000000002</v>
      </c>
      <c r="F2554" s="34">
        <v>0.95</v>
      </c>
      <c r="G2554" s="39">
        <f t="shared" si="3"/>
        <v>9.3699999999999992</v>
      </c>
    </row>
    <row r="2555" spans="1:7" x14ac:dyDescent="0.25">
      <c r="A2555" s="37">
        <v>1379</v>
      </c>
      <c r="B2555" s="36" t="s">
        <v>284</v>
      </c>
      <c r="C2555" s="37" t="s">
        <v>8</v>
      </c>
      <c r="D2555" s="37" t="s">
        <v>14</v>
      </c>
      <c r="E2555" s="38">
        <v>18.521000000000001</v>
      </c>
      <c r="F2555" s="34">
        <v>0.62</v>
      </c>
      <c r="G2555" s="39">
        <f t="shared" si="3"/>
        <v>11.48</v>
      </c>
    </row>
    <row r="2556" spans="1:7" ht="30" x14ac:dyDescent="0.25">
      <c r="A2556" s="37">
        <v>4718</v>
      </c>
      <c r="B2556" s="36" t="s">
        <v>618</v>
      </c>
      <c r="C2556" s="37" t="s">
        <v>8</v>
      </c>
      <c r="D2556" s="37" t="s">
        <v>9</v>
      </c>
      <c r="E2556" s="38">
        <v>3.2000000000000001E-2</v>
      </c>
      <c r="F2556" s="34">
        <v>78.19</v>
      </c>
      <c r="G2556" s="39">
        <f t="shared" si="3"/>
        <v>2.5</v>
      </c>
    </row>
    <row r="2557" spans="1:7" x14ac:dyDescent="0.25">
      <c r="A2557" s="37">
        <v>7342</v>
      </c>
      <c r="B2557" s="36" t="s">
        <v>619</v>
      </c>
      <c r="C2557" s="37" t="s">
        <v>8</v>
      </c>
      <c r="D2557" s="37" t="s">
        <v>14</v>
      </c>
      <c r="E2557" s="38">
        <v>0.96</v>
      </c>
      <c r="F2557" s="34">
        <v>2.17</v>
      </c>
      <c r="G2557" s="39">
        <f t="shared" si="3"/>
        <v>2.08</v>
      </c>
    </row>
    <row r="2558" spans="1:7" x14ac:dyDescent="0.25">
      <c r="A2558" s="40"/>
      <c r="B2558" s="40"/>
      <c r="C2558" s="40"/>
      <c r="D2558" s="40"/>
      <c r="E2558" s="67" t="s">
        <v>19</v>
      </c>
      <c r="F2558" s="67"/>
      <c r="G2558" s="41">
        <f>ROUND(SUM(G2551:G2557),2)</f>
        <v>86.15</v>
      </c>
    </row>
    <row r="2559" spans="1:7" ht="31.5" x14ac:dyDescent="0.25">
      <c r="A2559" s="66" t="s">
        <v>20</v>
      </c>
      <c r="B2559" s="66"/>
      <c r="C2559" s="19" t="s">
        <v>2</v>
      </c>
      <c r="D2559" s="19" t="s">
        <v>3</v>
      </c>
      <c r="E2559" s="19" t="s">
        <v>4</v>
      </c>
      <c r="F2559" s="19" t="s">
        <v>5</v>
      </c>
      <c r="G2559" s="20" t="s">
        <v>6</v>
      </c>
    </row>
    <row r="2560" spans="1:7" ht="30" x14ac:dyDescent="0.25">
      <c r="A2560" s="37" t="s">
        <v>26</v>
      </c>
      <c r="B2560" s="36" t="s">
        <v>88</v>
      </c>
      <c r="C2560" s="37" t="s">
        <v>8</v>
      </c>
      <c r="D2560" s="37" t="s">
        <v>23</v>
      </c>
      <c r="E2560" s="38">
        <v>2.0699999999999998</v>
      </c>
      <c r="F2560" s="34">
        <v>35.58</v>
      </c>
      <c r="G2560" s="39">
        <f>ROUND((E2560*F2560),2)</f>
        <v>73.650000000000006</v>
      </c>
    </row>
    <row r="2561" spans="1:7" x14ac:dyDescent="0.25">
      <c r="A2561" s="37" t="s">
        <v>309</v>
      </c>
      <c r="B2561" s="36" t="s">
        <v>310</v>
      </c>
      <c r="C2561" s="37" t="s">
        <v>8</v>
      </c>
      <c r="D2561" s="37" t="s">
        <v>23</v>
      </c>
      <c r="E2561" s="38">
        <v>1</v>
      </c>
      <c r="F2561" s="34">
        <v>37.22</v>
      </c>
      <c r="G2561" s="39">
        <f>ROUND((E2561*F2561),2)</f>
        <v>37.22</v>
      </c>
    </row>
    <row r="2562" spans="1:7" ht="30" x14ac:dyDescent="0.25">
      <c r="A2562" s="37" t="s">
        <v>28</v>
      </c>
      <c r="B2562" s="36" t="s">
        <v>70</v>
      </c>
      <c r="C2562" s="37" t="s">
        <v>8</v>
      </c>
      <c r="D2562" s="37" t="s">
        <v>23</v>
      </c>
      <c r="E2562" s="38">
        <v>3.14</v>
      </c>
      <c r="F2562" s="34">
        <v>30.74</v>
      </c>
      <c r="G2562" s="39">
        <f>ROUND((E2562*F2562),2)</f>
        <v>96.52</v>
      </c>
    </row>
    <row r="2563" spans="1:7" ht="30" customHeight="1" x14ac:dyDescent="0.25">
      <c r="A2563" s="40"/>
      <c r="B2563" s="40"/>
      <c r="C2563" s="40"/>
      <c r="D2563" s="40"/>
      <c r="E2563" s="67" t="s">
        <v>30</v>
      </c>
      <c r="F2563" s="67"/>
      <c r="G2563" s="41">
        <f>ROUND(SUM(G2560:G2562),2)</f>
        <v>207.39</v>
      </c>
    </row>
    <row r="2564" spans="1:7" ht="31.5" x14ac:dyDescent="0.25">
      <c r="A2564" s="66" t="s">
        <v>31</v>
      </c>
      <c r="B2564" s="66"/>
      <c r="C2564" s="19" t="s">
        <v>2</v>
      </c>
      <c r="D2564" s="19" t="s">
        <v>3</v>
      </c>
      <c r="E2564" s="19" t="s">
        <v>4</v>
      </c>
      <c r="F2564" s="19" t="s">
        <v>5</v>
      </c>
      <c r="G2564" s="20" t="s">
        <v>6</v>
      </c>
    </row>
    <row r="2565" spans="1:7" ht="60" x14ac:dyDescent="0.25">
      <c r="A2565" s="37" t="s">
        <v>620</v>
      </c>
      <c r="B2565" s="36" t="s">
        <v>621</v>
      </c>
      <c r="C2565" s="37" t="s">
        <v>8</v>
      </c>
      <c r="D2565" s="37" t="s">
        <v>9</v>
      </c>
      <c r="E2565" s="38">
        <v>0.02</v>
      </c>
      <c r="F2565" s="34">
        <v>405.77</v>
      </c>
      <c r="G2565" s="39">
        <f>ROUND((E2565*F2565),2)</f>
        <v>8.1199999999999992</v>
      </c>
    </row>
    <row r="2566" spans="1:7" ht="75" x14ac:dyDescent="0.25">
      <c r="A2566" s="37" t="s">
        <v>622</v>
      </c>
      <c r="B2566" s="36" t="s">
        <v>623</v>
      </c>
      <c r="C2566" s="37" t="s">
        <v>8</v>
      </c>
      <c r="D2566" s="37" t="s">
        <v>92</v>
      </c>
      <c r="E2566" s="38">
        <v>0.2</v>
      </c>
      <c r="F2566" s="34">
        <v>59.57</v>
      </c>
      <c r="G2566" s="39">
        <f>ROUND((E2566*F2566),2)</f>
        <v>11.91</v>
      </c>
    </row>
    <row r="2567" spans="1:7" x14ac:dyDescent="0.25">
      <c r="A2567" s="40"/>
      <c r="B2567" s="40"/>
      <c r="C2567" s="40"/>
      <c r="D2567" s="40"/>
      <c r="E2567" s="67" t="s">
        <v>34</v>
      </c>
      <c r="F2567" s="67"/>
      <c r="G2567" s="41">
        <f>ROUND(SUM(G2565:G2566),2)</f>
        <v>20.03</v>
      </c>
    </row>
    <row r="2568" spans="1:7" x14ac:dyDescent="0.25">
      <c r="A2568" s="40"/>
      <c r="B2568" s="40"/>
      <c r="C2568" s="40"/>
      <c r="D2568" s="40"/>
      <c r="E2568" s="86" t="s">
        <v>35</v>
      </c>
      <c r="F2568" s="86"/>
      <c r="G2568" s="33">
        <f>ROUND(G2563+G2567+G2558,2)</f>
        <v>313.57</v>
      </c>
    </row>
    <row r="2569" spans="1:7" x14ac:dyDescent="0.25">
      <c r="A2569" s="40"/>
      <c r="B2569" s="40"/>
      <c r="C2569" s="40"/>
      <c r="D2569" s="40"/>
      <c r="E2569" s="91"/>
      <c r="F2569" s="91"/>
      <c r="G2569" s="91"/>
    </row>
    <row r="2570" spans="1:7" x14ac:dyDescent="0.25">
      <c r="A2570" s="64" t="s">
        <v>624</v>
      </c>
      <c r="B2570" s="64"/>
      <c r="C2570" s="64"/>
      <c r="D2570" s="64"/>
      <c r="E2570" s="64"/>
      <c r="F2570" s="64"/>
      <c r="G2570" s="65"/>
    </row>
    <row r="2571" spans="1:7" ht="31.5" x14ac:dyDescent="0.25">
      <c r="A2571" s="66" t="s">
        <v>1</v>
      </c>
      <c r="B2571" s="66"/>
      <c r="C2571" s="19" t="s">
        <v>2</v>
      </c>
      <c r="D2571" s="19" t="s">
        <v>3</v>
      </c>
      <c r="E2571" s="19" t="s">
        <v>4</v>
      </c>
      <c r="F2571" s="19" t="s">
        <v>5</v>
      </c>
      <c r="G2571" s="20" t="s">
        <v>6</v>
      </c>
    </row>
    <row r="2572" spans="1:7" ht="60" x14ac:dyDescent="0.25">
      <c r="A2572" s="37">
        <v>11795</v>
      </c>
      <c r="B2572" s="36" t="s">
        <v>606</v>
      </c>
      <c r="C2572" s="37" t="s">
        <v>8</v>
      </c>
      <c r="D2572" s="37" t="s">
        <v>92</v>
      </c>
      <c r="E2572" s="38">
        <v>1</v>
      </c>
      <c r="F2572" s="34">
        <v>679.24</v>
      </c>
      <c r="G2572" s="39">
        <f>ROUND((E2572*F2572),2)</f>
        <v>679.24</v>
      </c>
    </row>
    <row r="2573" spans="1:7" x14ac:dyDescent="0.25">
      <c r="A2573" s="37">
        <v>37329</v>
      </c>
      <c r="B2573" s="36" t="s">
        <v>413</v>
      </c>
      <c r="C2573" s="37" t="s">
        <v>8</v>
      </c>
      <c r="D2573" s="37" t="s">
        <v>14</v>
      </c>
      <c r="E2573" s="38">
        <v>1.54E-2</v>
      </c>
      <c r="F2573" s="34">
        <v>98.93</v>
      </c>
      <c r="G2573" s="39">
        <f>ROUND((E2573*F2573),2)</f>
        <v>1.52</v>
      </c>
    </row>
    <row r="2574" spans="1:7" x14ac:dyDescent="0.25">
      <c r="A2574" s="40"/>
      <c r="B2574" s="40"/>
      <c r="C2574" s="40"/>
      <c r="D2574" s="40"/>
      <c r="E2574" s="67" t="s">
        <v>19</v>
      </c>
      <c r="F2574" s="67"/>
      <c r="G2574" s="41">
        <f>ROUND(SUM(G2572:G2573),2)</f>
        <v>680.76</v>
      </c>
    </row>
    <row r="2575" spans="1:7" ht="31.5" x14ac:dyDescent="0.25">
      <c r="A2575" s="66" t="s">
        <v>20</v>
      </c>
      <c r="B2575" s="66"/>
      <c r="C2575" s="19" t="s">
        <v>2</v>
      </c>
      <c r="D2575" s="19" t="s">
        <v>3</v>
      </c>
      <c r="E2575" s="19" t="s">
        <v>4</v>
      </c>
      <c r="F2575" s="19" t="s">
        <v>5</v>
      </c>
      <c r="G2575" s="20" t="s">
        <v>6</v>
      </c>
    </row>
    <row r="2576" spans="1:7" ht="30" x14ac:dyDescent="0.25">
      <c r="A2576" s="37" t="s">
        <v>296</v>
      </c>
      <c r="B2576" s="36" t="s">
        <v>297</v>
      </c>
      <c r="C2576" s="37" t="s">
        <v>8</v>
      </c>
      <c r="D2576" s="37" t="s">
        <v>23</v>
      </c>
      <c r="E2576" s="38">
        <v>0.5</v>
      </c>
      <c r="F2576" s="34">
        <v>36.35</v>
      </c>
      <c r="G2576" s="39">
        <f>ROUND((E2576*F2576),2)</f>
        <v>18.18</v>
      </c>
    </row>
    <row r="2577" spans="1:7" ht="30" x14ac:dyDescent="0.25">
      <c r="A2577" s="37" t="s">
        <v>28</v>
      </c>
      <c r="B2577" s="36" t="s">
        <v>70</v>
      </c>
      <c r="C2577" s="37" t="s">
        <v>8</v>
      </c>
      <c r="D2577" s="37" t="s">
        <v>23</v>
      </c>
      <c r="E2577" s="38">
        <v>0.75</v>
      </c>
      <c r="F2577" s="34">
        <v>30.74</v>
      </c>
      <c r="G2577" s="39">
        <f>ROUND((E2577*F2577),2)</f>
        <v>23.06</v>
      </c>
    </row>
    <row r="2578" spans="1:7" ht="33" customHeight="1" x14ac:dyDescent="0.25">
      <c r="A2578" s="40"/>
      <c r="B2578" s="40"/>
      <c r="C2578" s="40"/>
      <c r="D2578" s="40"/>
      <c r="E2578" s="67" t="s">
        <v>30</v>
      </c>
      <c r="F2578" s="67"/>
      <c r="G2578" s="41">
        <f>ROUND(SUM(G2576:G2577),2)</f>
        <v>41.24</v>
      </c>
    </row>
    <row r="2579" spans="1:7" x14ac:dyDescent="0.25">
      <c r="A2579" s="40"/>
      <c r="B2579" s="40"/>
      <c r="C2579" s="40"/>
      <c r="D2579" s="40"/>
      <c r="E2579" s="86" t="s">
        <v>35</v>
      </c>
      <c r="F2579" s="86"/>
      <c r="G2579" s="33">
        <f>ROUND(G2574+G2578,2)</f>
        <v>722</v>
      </c>
    </row>
    <row r="2580" spans="1:7" x14ac:dyDescent="0.25">
      <c r="A2580" s="40"/>
      <c r="B2580" s="40"/>
      <c r="C2580" s="40"/>
      <c r="D2580" s="40"/>
      <c r="E2580" s="91"/>
      <c r="F2580" s="91"/>
      <c r="G2580" s="91"/>
    </row>
    <row r="2581" spans="1:7" x14ac:dyDescent="0.25">
      <c r="A2581" s="64" t="s">
        <v>625</v>
      </c>
      <c r="B2581" s="64"/>
      <c r="C2581" s="64"/>
      <c r="D2581" s="64"/>
      <c r="E2581" s="64"/>
      <c r="F2581" s="64"/>
      <c r="G2581" s="65"/>
    </row>
    <row r="2582" spans="1:7" ht="31.5" x14ac:dyDescent="0.25">
      <c r="A2582" s="66" t="s">
        <v>1</v>
      </c>
      <c r="B2582" s="66"/>
      <c r="C2582" s="19" t="s">
        <v>2</v>
      </c>
      <c r="D2582" s="19" t="s">
        <v>3</v>
      </c>
      <c r="E2582" s="19" t="s">
        <v>4</v>
      </c>
      <c r="F2582" s="19" t="s">
        <v>5</v>
      </c>
      <c r="G2582" s="20" t="s">
        <v>6</v>
      </c>
    </row>
    <row r="2583" spans="1:7" ht="30" x14ac:dyDescent="0.25">
      <c r="A2583" s="37">
        <v>7258</v>
      </c>
      <c r="B2583" s="36" t="s">
        <v>626</v>
      </c>
      <c r="C2583" s="37" t="s">
        <v>8</v>
      </c>
      <c r="D2583" s="37" t="s">
        <v>11</v>
      </c>
      <c r="E2583" s="38">
        <v>100</v>
      </c>
      <c r="F2583" s="34">
        <v>0.55000000000000004</v>
      </c>
      <c r="G2583" s="39">
        <f>ROUND((E2583*F2583),2)</f>
        <v>55</v>
      </c>
    </row>
    <row r="2584" spans="1:7" x14ac:dyDescent="0.25">
      <c r="A2584" s="40"/>
      <c r="B2584" s="40"/>
      <c r="C2584" s="40"/>
      <c r="D2584" s="40"/>
      <c r="E2584" s="67" t="s">
        <v>19</v>
      </c>
      <c r="F2584" s="67"/>
      <c r="G2584" s="41">
        <f>ROUND(SUM(G2583),2)</f>
        <v>55</v>
      </c>
    </row>
    <row r="2585" spans="1:7" ht="31.5" x14ac:dyDescent="0.25">
      <c r="A2585" s="66" t="s">
        <v>20</v>
      </c>
      <c r="B2585" s="66"/>
      <c r="C2585" s="19" t="s">
        <v>2</v>
      </c>
      <c r="D2585" s="19" t="s">
        <v>3</v>
      </c>
      <c r="E2585" s="19" t="s">
        <v>4</v>
      </c>
      <c r="F2585" s="19" t="s">
        <v>5</v>
      </c>
      <c r="G2585" s="20" t="s">
        <v>6</v>
      </c>
    </row>
    <row r="2586" spans="1:7" ht="30" x14ac:dyDescent="0.25">
      <c r="A2586" s="37" t="s">
        <v>26</v>
      </c>
      <c r="B2586" s="36" t="s">
        <v>88</v>
      </c>
      <c r="C2586" s="37" t="s">
        <v>8</v>
      </c>
      <c r="D2586" s="37" t="s">
        <v>23</v>
      </c>
      <c r="E2586" s="38">
        <v>2.0699999999999998</v>
      </c>
      <c r="F2586" s="34">
        <v>35.58</v>
      </c>
      <c r="G2586" s="39">
        <f>ROUND((E2586*F2586),2)</f>
        <v>73.650000000000006</v>
      </c>
    </row>
    <row r="2587" spans="1:7" ht="30" x14ac:dyDescent="0.25">
      <c r="A2587" s="37" t="s">
        <v>28</v>
      </c>
      <c r="B2587" s="36" t="s">
        <v>70</v>
      </c>
      <c r="C2587" s="37" t="s">
        <v>8</v>
      </c>
      <c r="D2587" s="37" t="s">
        <v>23</v>
      </c>
      <c r="E2587" s="38">
        <v>3.14</v>
      </c>
      <c r="F2587" s="34">
        <v>30.74</v>
      </c>
      <c r="G2587" s="39">
        <f>ROUND((E2587*F2587),2)</f>
        <v>96.52</v>
      </c>
    </row>
    <row r="2588" spans="1:7" ht="30.75" customHeight="1" x14ac:dyDescent="0.25">
      <c r="A2588" s="40"/>
      <c r="B2588" s="40"/>
      <c r="C2588" s="40"/>
      <c r="D2588" s="40"/>
      <c r="E2588" s="67" t="s">
        <v>30</v>
      </c>
      <c r="F2588" s="67"/>
      <c r="G2588" s="41">
        <f>ROUND(SUM(G2586:G2587),2)</f>
        <v>170.17</v>
      </c>
    </row>
    <row r="2589" spans="1:7" ht="31.5" x14ac:dyDescent="0.25">
      <c r="A2589" s="66" t="s">
        <v>31</v>
      </c>
      <c r="B2589" s="66"/>
      <c r="C2589" s="19" t="s">
        <v>2</v>
      </c>
      <c r="D2589" s="19" t="s">
        <v>3</v>
      </c>
      <c r="E2589" s="19" t="s">
        <v>4</v>
      </c>
      <c r="F2589" s="19" t="s">
        <v>5</v>
      </c>
      <c r="G2589" s="20" t="s">
        <v>6</v>
      </c>
    </row>
    <row r="2590" spans="1:7" ht="90" x14ac:dyDescent="0.25">
      <c r="A2590" s="37" t="s">
        <v>627</v>
      </c>
      <c r="B2590" s="36" t="s">
        <v>628</v>
      </c>
      <c r="C2590" s="37" t="s">
        <v>8</v>
      </c>
      <c r="D2590" s="37" t="s">
        <v>9</v>
      </c>
      <c r="E2590" s="38">
        <v>0.05</v>
      </c>
      <c r="F2590" s="34">
        <v>68.819999999999993</v>
      </c>
      <c r="G2590" s="39">
        <f>ROUND((E2590*F2590),2)</f>
        <v>3.44</v>
      </c>
    </row>
    <row r="2591" spans="1:7" ht="105" x14ac:dyDescent="0.25">
      <c r="A2591" s="37" t="s">
        <v>629</v>
      </c>
      <c r="B2591" s="36" t="s">
        <v>630</v>
      </c>
      <c r="C2591" s="37" t="s">
        <v>8</v>
      </c>
      <c r="D2591" s="37" t="s">
        <v>92</v>
      </c>
      <c r="E2591" s="38">
        <v>1</v>
      </c>
      <c r="F2591" s="34">
        <v>93.18</v>
      </c>
      <c r="G2591" s="39">
        <f>ROUND((E2591*F2591),2)</f>
        <v>93.18</v>
      </c>
    </row>
    <row r="2592" spans="1:7" ht="75" x14ac:dyDescent="0.25">
      <c r="A2592" s="37" t="s">
        <v>631</v>
      </c>
      <c r="B2592" s="36" t="s">
        <v>632</v>
      </c>
      <c r="C2592" s="37" t="s">
        <v>8</v>
      </c>
      <c r="D2592" s="37" t="s">
        <v>92</v>
      </c>
      <c r="E2592" s="38">
        <v>1</v>
      </c>
      <c r="F2592" s="34">
        <v>331.63</v>
      </c>
      <c r="G2592" s="39">
        <f>ROUND((E2592*F2592),2)</f>
        <v>331.63</v>
      </c>
    </row>
    <row r="2593" spans="1:7" x14ac:dyDescent="0.25">
      <c r="A2593" s="40"/>
      <c r="B2593" s="40"/>
      <c r="C2593" s="40"/>
      <c r="D2593" s="40"/>
      <c r="E2593" s="67" t="s">
        <v>34</v>
      </c>
      <c r="F2593" s="67"/>
      <c r="G2593" s="41">
        <f>ROUND(SUM(G2590:G2592),2)</f>
        <v>428.25</v>
      </c>
    </row>
    <row r="2594" spans="1:7" x14ac:dyDescent="0.25">
      <c r="A2594" s="40"/>
      <c r="B2594" s="40"/>
      <c r="C2594" s="40"/>
      <c r="D2594" s="40"/>
      <c r="E2594" s="86" t="s">
        <v>35</v>
      </c>
      <c r="F2594" s="86"/>
      <c r="G2594" s="33">
        <f>ROUND(G2588+G2593+G2584,2)</f>
        <v>653.41999999999996</v>
      </c>
    </row>
    <row r="2595" spans="1:7" x14ac:dyDescent="0.25">
      <c r="A2595" s="40"/>
      <c r="B2595" s="40"/>
      <c r="C2595" s="40"/>
      <c r="D2595" s="40"/>
      <c r="E2595" s="91"/>
      <c r="F2595" s="91"/>
      <c r="G2595" s="91"/>
    </row>
    <row r="2596" spans="1:7" ht="35.25" customHeight="1" x14ac:dyDescent="0.25">
      <c r="A2596" s="64" t="s">
        <v>633</v>
      </c>
      <c r="B2596" s="64"/>
      <c r="C2596" s="64"/>
      <c r="D2596" s="64"/>
      <c r="E2596" s="64"/>
      <c r="F2596" s="64"/>
      <c r="G2596" s="65"/>
    </row>
    <row r="2597" spans="1:7" ht="31.5" x14ac:dyDescent="0.25">
      <c r="A2597" s="66" t="s">
        <v>59</v>
      </c>
      <c r="B2597" s="66"/>
      <c r="C2597" s="19" t="s">
        <v>2</v>
      </c>
      <c r="D2597" s="19" t="s">
        <v>3</v>
      </c>
      <c r="E2597" s="19" t="s">
        <v>4</v>
      </c>
      <c r="F2597" s="19" t="s">
        <v>5</v>
      </c>
      <c r="G2597" s="20" t="s">
        <v>6</v>
      </c>
    </row>
    <row r="2598" spans="1:7" ht="45" x14ac:dyDescent="0.25">
      <c r="A2598" s="37" t="s">
        <v>634</v>
      </c>
      <c r="B2598" s="36" t="s">
        <v>635</v>
      </c>
      <c r="C2598" s="37" t="s">
        <v>8</v>
      </c>
      <c r="D2598" s="37" t="s">
        <v>62</v>
      </c>
      <c r="E2598" s="38">
        <v>0.39800000000000002</v>
      </c>
      <c r="F2598" s="34">
        <v>38.93</v>
      </c>
      <c r="G2598" s="39">
        <f>ROUND((E2598*F2598),2)</f>
        <v>15.49</v>
      </c>
    </row>
    <row r="2599" spans="1:7" ht="45" x14ac:dyDescent="0.25">
      <c r="A2599" s="37" t="s">
        <v>636</v>
      </c>
      <c r="B2599" s="36" t="s">
        <v>637</v>
      </c>
      <c r="C2599" s="37" t="s">
        <v>8</v>
      </c>
      <c r="D2599" s="37" t="s">
        <v>65</v>
      </c>
      <c r="E2599" s="38">
        <v>2.1000000000000001E-2</v>
      </c>
      <c r="F2599" s="34">
        <v>40.17</v>
      </c>
      <c r="G2599" s="39">
        <f>ROUND((E2599*F2599),2)</f>
        <v>0.84</v>
      </c>
    </row>
    <row r="2600" spans="1:7" x14ac:dyDescent="0.25">
      <c r="A2600" s="40"/>
      <c r="B2600" s="40"/>
      <c r="C2600" s="40"/>
      <c r="D2600" s="40"/>
      <c r="E2600" s="67" t="s">
        <v>66</v>
      </c>
      <c r="F2600" s="67"/>
      <c r="G2600" s="41">
        <f>ROUND(SUM(G2598:G2599),2)</f>
        <v>16.329999999999998</v>
      </c>
    </row>
    <row r="2601" spans="1:7" ht="31.5" x14ac:dyDescent="0.25">
      <c r="A2601" s="66" t="s">
        <v>1</v>
      </c>
      <c r="B2601" s="66"/>
      <c r="C2601" s="19" t="s">
        <v>2</v>
      </c>
      <c r="D2601" s="19" t="s">
        <v>3</v>
      </c>
      <c r="E2601" s="19" t="s">
        <v>4</v>
      </c>
      <c r="F2601" s="19" t="s">
        <v>5</v>
      </c>
      <c r="G2601" s="20" t="s">
        <v>6</v>
      </c>
    </row>
    <row r="2602" spans="1:7" ht="45" x14ac:dyDescent="0.25">
      <c r="A2602" s="37">
        <v>4825</v>
      </c>
      <c r="B2602" s="36" t="s">
        <v>638</v>
      </c>
      <c r="C2602" s="37" t="s">
        <v>8</v>
      </c>
      <c r="D2602" s="37" t="s">
        <v>16</v>
      </c>
      <c r="E2602" s="38">
        <v>1.04</v>
      </c>
      <c r="F2602" s="34">
        <v>187.81</v>
      </c>
      <c r="G2602" s="39">
        <f>ROUND((E2602*F2602),2)</f>
        <v>195.32</v>
      </c>
    </row>
    <row r="2603" spans="1:7" x14ac:dyDescent="0.25">
      <c r="A2603" s="40"/>
      <c r="B2603" s="40"/>
      <c r="C2603" s="40"/>
      <c r="D2603" s="40"/>
      <c r="E2603" s="67" t="s">
        <v>19</v>
      </c>
      <c r="F2603" s="67"/>
      <c r="G2603" s="41">
        <f>ROUND(SUM(G2602),2)</f>
        <v>195.32</v>
      </c>
    </row>
    <row r="2604" spans="1:7" ht="31.5" x14ac:dyDescent="0.25">
      <c r="A2604" s="66" t="s">
        <v>20</v>
      </c>
      <c r="B2604" s="66"/>
      <c r="C2604" s="19" t="s">
        <v>2</v>
      </c>
      <c r="D2604" s="19" t="s">
        <v>3</v>
      </c>
      <c r="E2604" s="19" t="s">
        <v>4</v>
      </c>
      <c r="F2604" s="19" t="s">
        <v>5</v>
      </c>
      <c r="G2604" s="20" t="s">
        <v>6</v>
      </c>
    </row>
    <row r="2605" spans="1:7" ht="30" x14ac:dyDescent="0.25">
      <c r="A2605" s="37" t="s">
        <v>296</v>
      </c>
      <c r="B2605" s="36" t="s">
        <v>297</v>
      </c>
      <c r="C2605" s="37" t="s">
        <v>8</v>
      </c>
      <c r="D2605" s="37" t="s">
        <v>23</v>
      </c>
      <c r="E2605" s="38">
        <v>0.41899999999999998</v>
      </c>
      <c r="F2605" s="34">
        <v>36.35</v>
      </c>
      <c r="G2605" s="39">
        <f>ROUND((E2605*F2605),2)</f>
        <v>15.23</v>
      </c>
    </row>
    <row r="2606" spans="1:7" ht="30" x14ac:dyDescent="0.25">
      <c r="A2606" s="37" t="s">
        <v>28</v>
      </c>
      <c r="B2606" s="36" t="s">
        <v>70</v>
      </c>
      <c r="C2606" s="37" t="s">
        <v>8</v>
      </c>
      <c r="D2606" s="37" t="s">
        <v>23</v>
      </c>
      <c r="E2606" s="38">
        <v>0.20899999999999999</v>
      </c>
      <c r="F2606" s="34">
        <v>30.74</v>
      </c>
      <c r="G2606" s="39">
        <f>ROUND((E2606*F2606),2)</f>
        <v>6.42</v>
      </c>
    </row>
    <row r="2607" spans="1:7" ht="31.5" customHeight="1" x14ac:dyDescent="0.25">
      <c r="A2607" s="40"/>
      <c r="B2607" s="40"/>
      <c r="C2607" s="40"/>
      <c r="D2607" s="40"/>
      <c r="E2607" s="67" t="s">
        <v>30</v>
      </c>
      <c r="F2607" s="67"/>
      <c r="G2607" s="41">
        <f>ROUND(SUM(G2605:G2606),2)</f>
        <v>21.65</v>
      </c>
    </row>
    <row r="2608" spans="1:7" ht="31.5" x14ac:dyDescent="0.25">
      <c r="A2608" s="66" t="s">
        <v>31</v>
      </c>
      <c r="B2608" s="66"/>
      <c r="C2608" s="19" t="s">
        <v>2</v>
      </c>
      <c r="D2608" s="19" t="s">
        <v>3</v>
      </c>
      <c r="E2608" s="19" t="s">
        <v>4</v>
      </c>
      <c r="F2608" s="19" t="s">
        <v>5</v>
      </c>
      <c r="G2608" s="20" t="s">
        <v>6</v>
      </c>
    </row>
    <row r="2609" spans="1:7" ht="90" x14ac:dyDescent="0.25">
      <c r="A2609" s="37" t="s">
        <v>639</v>
      </c>
      <c r="B2609" s="36" t="s">
        <v>640</v>
      </c>
      <c r="C2609" s="37" t="s">
        <v>8</v>
      </c>
      <c r="D2609" s="37" t="s">
        <v>9</v>
      </c>
      <c r="E2609" s="38">
        <v>6.0000000000000001E-3</v>
      </c>
      <c r="F2609" s="34">
        <v>436.33</v>
      </c>
      <c r="G2609" s="39">
        <f>ROUND((E2609*F2609),2)</f>
        <v>2.62</v>
      </c>
    </row>
    <row r="2610" spans="1:7" x14ac:dyDescent="0.25">
      <c r="A2610" s="40"/>
      <c r="B2610" s="40"/>
      <c r="C2610" s="40"/>
      <c r="D2610" s="40"/>
      <c r="E2610" s="67" t="s">
        <v>34</v>
      </c>
      <c r="F2610" s="67"/>
      <c r="G2610" s="41">
        <f>ROUND(SUM(G2609),2)</f>
        <v>2.62</v>
      </c>
    </row>
    <row r="2611" spans="1:7" x14ac:dyDescent="0.25">
      <c r="A2611" s="40"/>
      <c r="B2611" s="40"/>
      <c r="C2611" s="40"/>
      <c r="D2611" s="40"/>
      <c r="E2611" s="86" t="s">
        <v>35</v>
      </c>
      <c r="F2611" s="86"/>
      <c r="G2611" s="33">
        <f>ROUND(G2607+G2610+G2603+G2600,2)</f>
        <v>235.92</v>
      </c>
    </row>
    <row r="2612" spans="1:7" x14ac:dyDescent="0.25">
      <c r="A2612" s="40"/>
      <c r="B2612" s="40"/>
      <c r="C2612" s="40"/>
      <c r="D2612" s="40"/>
      <c r="E2612" s="91"/>
      <c r="F2612" s="91"/>
      <c r="G2612" s="91"/>
    </row>
    <row r="2613" spans="1:7" x14ac:dyDescent="0.25">
      <c r="A2613" s="64" t="s">
        <v>641</v>
      </c>
      <c r="B2613" s="64"/>
      <c r="C2613" s="64"/>
      <c r="D2613" s="64"/>
      <c r="E2613" s="64"/>
      <c r="F2613" s="64"/>
      <c r="G2613" s="65"/>
    </row>
    <row r="2614" spans="1:7" ht="31.5" x14ac:dyDescent="0.25">
      <c r="A2614" s="66" t="s">
        <v>1</v>
      </c>
      <c r="B2614" s="66"/>
      <c r="C2614" s="19" t="s">
        <v>2</v>
      </c>
      <c r="D2614" s="19" t="s">
        <v>3</v>
      </c>
      <c r="E2614" s="19" t="s">
        <v>4</v>
      </c>
      <c r="F2614" s="19" t="s">
        <v>5</v>
      </c>
      <c r="G2614" s="20" t="s">
        <v>6</v>
      </c>
    </row>
    <row r="2615" spans="1:7" ht="30" x14ac:dyDescent="0.25">
      <c r="A2615" s="37">
        <v>370</v>
      </c>
      <c r="B2615" s="36" t="s">
        <v>642</v>
      </c>
      <c r="C2615" s="37" t="s">
        <v>8</v>
      </c>
      <c r="D2615" s="37" t="s">
        <v>9</v>
      </c>
      <c r="E2615" s="38">
        <v>7.6999999999999999E-2</v>
      </c>
      <c r="F2615" s="34">
        <v>85</v>
      </c>
      <c r="G2615" s="39">
        <f>ROUND((E2615*F2615),2)</f>
        <v>6.55</v>
      </c>
    </row>
    <row r="2616" spans="1:7" x14ac:dyDescent="0.25">
      <c r="A2616" s="37">
        <v>1379</v>
      </c>
      <c r="B2616" s="36" t="s">
        <v>284</v>
      </c>
      <c r="C2616" s="37" t="s">
        <v>8</v>
      </c>
      <c r="D2616" s="37" t="s">
        <v>14</v>
      </c>
      <c r="E2616" s="38">
        <v>23.5</v>
      </c>
      <c r="F2616" s="34">
        <v>0.62</v>
      </c>
      <c r="G2616" s="39">
        <f>ROUND((E2616*F2616),2)</f>
        <v>14.57</v>
      </c>
    </row>
    <row r="2617" spans="1:7" ht="90" x14ac:dyDescent="0.25">
      <c r="A2617" s="37">
        <v>25399</v>
      </c>
      <c r="B2617" s="36" t="s">
        <v>643</v>
      </c>
      <c r="C2617" s="37" t="s">
        <v>8</v>
      </c>
      <c r="D2617" s="37" t="s">
        <v>11</v>
      </c>
      <c r="E2617" s="38">
        <v>1</v>
      </c>
      <c r="F2617" s="34">
        <v>2215.3200000000002</v>
      </c>
      <c r="G2617" s="39">
        <f>ROUND((E2617*F2617),2)</f>
        <v>2215.3200000000002</v>
      </c>
    </row>
    <row r="2618" spans="1:7" ht="30" x14ac:dyDescent="0.25">
      <c r="A2618" s="37" t="s">
        <v>644</v>
      </c>
      <c r="B2618" s="36" t="s">
        <v>645</v>
      </c>
      <c r="C2618" s="98" t="s">
        <v>193</v>
      </c>
      <c r="D2618" s="37" t="s">
        <v>11</v>
      </c>
      <c r="E2618" s="38">
        <v>2</v>
      </c>
      <c r="F2618" s="34">
        <v>16.670000000000002</v>
      </c>
      <c r="G2618" s="39">
        <f>ROUND((E2618*F2618),2)</f>
        <v>33.340000000000003</v>
      </c>
    </row>
    <row r="2619" spans="1:7" x14ac:dyDescent="0.25">
      <c r="A2619" s="40"/>
      <c r="B2619" s="40"/>
      <c r="C2619" s="40"/>
      <c r="D2619" s="40"/>
      <c r="E2619" s="67" t="s">
        <v>19</v>
      </c>
      <c r="F2619" s="67"/>
      <c r="G2619" s="41">
        <f>ROUND(SUM(G2615:G2618),2)</f>
        <v>2269.7800000000002</v>
      </c>
    </row>
    <row r="2620" spans="1:7" ht="31.5" x14ac:dyDescent="0.25">
      <c r="A2620" s="66" t="s">
        <v>20</v>
      </c>
      <c r="B2620" s="66"/>
      <c r="C2620" s="19" t="s">
        <v>2</v>
      </c>
      <c r="D2620" s="19" t="s">
        <v>3</v>
      </c>
      <c r="E2620" s="19" t="s">
        <v>4</v>
      </c>
      <c r="F2620" s="19" t="s">
        <v>5</v>
      </c>
      <c r="G2620" s="20" t="s">
        <v>6</v>
      </c>
    </row>
    <row r="2621" spans="1:7" ht="30" x14ac:dyDescent="0.25">
      <c r="A2621" s="37" t="s">
        <v>175</v>
      </c>
      <c r="B2621" s="36" t="s">
        <v>176</v>
      </c>
      <c r="C2621" s="37" t="s">
        <v>8</v>
      </c>
      <c r="D2621" s="37" t="s">
        <v>23</v>
      </c>
      <c r="E2621" s="38">
        <v>3.6</v>
      </c>
      <c r="F2621" s="34">
        <v>33.159999999999997</v>
      </c>
      <c r="G2621" s="39">
        <f>ROUND((E2621*F2621),2)</f>
        <v>119.38</v>
      </c>
    </row>
    <row r="2622" spans="1:7" ht="30" x14ac:dyDescent="0.25">
      <c r="A2622" s="37" t="s">
        <v>26</v>
      </c>
      <c r="B2622" s="36" t="s">
        <v>88</v>
      </c>
      <c r="C2622" s="37" t="s">
        <v>8</v>
      </c>
      <c r="D2622" s="37" t="s">
        <v>23</v>
      </c>
      <c r="E2622" s="38">
        <v>3.6</v>
      </c>
      <c r="F2622" s="34">
        <v>35.58</v>
      </c>
      <c r="G2622" s="39">
        <f>ROUND((E2622*F2622),2)</f>
        <v>128.09</v>
      </c>
    </row>
    <row r="2623" spans="1:7" ht="30.75" customHeight="1" x14ac:dyDescent="0.25">
      <c r="A2623" s="40"/>
      <c r="B2623" s="40"/>
      <c r="C2623" s="40"/>
      <c r="D2623" s="40"/>
      <c r="E2623" s="67" t="s">
        <v>30</v>
      </c>
      <c r="F2623" s="67"/>
      <c r="G2623" s="41">
        <f>ROUND(SUM(G2621:G2622),2)</f>
        <v>247.47</v>
      </c>
    </row>
    <row r="2624" spans="1:7" x14ac:dyDescent="0.25">
      <c r="A2624" s="40"/>
      <c r="B2624" s="40"/>
      <c r="C2624" s="40"/>
      <c r="D2624" s="40"/>
      <c r="E2624" s="86" t="s">
        <v>35</v>
      </c>
      <c r="F2624" s="86"/>
      <c r="G2624" s="33">
        <f>ROUND(G2619+G2623,2)</f>
        <v>2517.25</v>
      </c>
    </row>
    <row r="2625" spans="1:7" x14ac:dyDescent="0.25">
      <c r="A2625" s="40"/>
      <c r="B2625" s="40"/>
      <c r="C2625" s="40"/>
      <c r="D2625" s="40"/>
      <c r="E2625" s="91"/>
      <c r="F2625" s="91"/>
      <c r="G2625" s="91"/>
    </row>
    <row r="2626" spans="1:7" x14ac:dyDescent="0.25">
      <c r="A2626" s="64" t="s">
        <v>646</v>
      </c>
      <c r="B2626" s="64"/>
      <c r="C2626" s="64"/>
      <c r="D2626" s="64"/>
      <c r="E2626" s="64"/>
      <c r="F2626" s="64"/>
      <c r="G2626" s="65"/>
    </row>
    <row r="2627" spans="1:7" ht="31.5" x14ac:dyDescent="0.25">
      <c r="A2627" s="66" t="s">
        <v>1</v>
      </c>
      <c r="B2627" s="66"/>
      <c r="C2627" s="19" t="s">
        <v>2</v>
      </c>
      <c r="D2627" s="19" t="s">
        <v>3</v>
      </c>
      <c r="E2627" s="19" t="s">
        <v>4</v>
      </c>
      <c r="F2627" s="19" t="s">
        <v>5</v>
      </c>
      <c r="G2627" s="20" t="s">
        <v>6</v>
      </c>
    </row>
    <row r="2628" spans="1:7" ht="30" x14ac:dyDescent="0.25">
      <c r="A2628" s="37">
        <v>370</v>
      </c>
      <c r="B2628" s="36" t="s">
        <v>642</v>
      </c>
      <c r="C2628" s="37" t="s">
        <v>8</v>
      </c>
      <c r="D2628" s="37" t="s">
        <v>9</v>
      </c>
      <c r="E2628" s="38">
        <v>7.6999999999999999E-2</v>
      </c>
      <c r="F2628" s="34">
        <v>85</v>
      </c>
      <c r="G2628" s="39">
        <f>ROUND((E2628*F2628),2)</f>
        <v>6.55</v>
      </c>
    </row>
    <row r="2629" spans="1:7" x14ac:dyDescent="0.25">
      <c r="A2629" s="37">
        <v>1379</v>
      </c>
      <c r="B2629" s="36" t="s">
        <v>284</v>
      </c>
      <c r="C2629" s="37" t="s">
        <v>8</v>
      </c>
      <c r="D2629" s="37" t="s">
        <v>14</v>
      </c>
      <c r="E2629" s="38">
        <v>23.5</v>
      </c>
      <c r="F2629" s="34">
        <v>0.62</v>
      </c>
      <c r="G2629" s="39">
        <f>ROUND((E2629*F2629),2)</f>
        <v>14.57</v>
      </c>
    </row>
    <row r="2630" spans="1:7" ht="90" x14ac:dyDescent="0.25">
      <c r="A2630" s="37">
        <v>25398</v>
      </c>
      <c r="B2630" s="36" t="s">
        <v>647</v>
      </c>
      <c r="C2630" s="37" t="s">
        <v>8</v>
      </c>
      <c r="D2630" s="37" t="s">
        <v>11</v>
      </c>
      <c r="E2630" s="38">
        <v>1</v>
      </c>
      <c r="F2630" s="34">
        <v>3649.1</v>
      </c>
      <c r="G2630" s="39">
        <f>ROUND((E2630*F2630),2)</f>
        <v>3649.1</v>
      </c>
    </row>
    <row r="2631" spans="1:7" ht="30" x14ac:dyDescent="0.25">
      <c r="A2631" s="37">
        <v>4718</v>
      </c>
      <c r="B2631" s="36" t="s">
        <v>618</v>
      </c>
      <c r="C2631" s="37" t="s">
        <v>8</v>
      </c>
      <c r="D2631" s="37" t="s">
        <v>9</v>
      </c>
      <c r="E2631" s="38">
        <v>8.6999999999999994E-2</v>
      </c>
      <c r="F2631" s="34">
        <v>78.19</v>
      </c>
      <c r="G2631" s="39">
        <f>ROUND((E2631*F2631),2)</f>
        <v>6.8</v>
      </c>
    </row>
    <row r="2632" spans="1:7" x14ac:dyDescent="0.25">
      <c r="A2632" s="40"/>
      <c r="B2632" s="40"/>
      <c r="C2632" s="40"/>
      <c r="D2632" s="40"/>
      <c r="E2632" s="67" t="s">
        <v>19</v>
      </c>
      <c r="F2632" s="67"/>
      <c r="G2632" s="41">
        <f>ROUND(SUM(G2628:G2631),2)</f>
        <v>3677.02</v>
      </c>
    </row>
    <row r="2633" spans="1:7" ht="31.5" x14ac:dyDescent="0.25">
      <c r="A2633" s="66" t="s">
        <v>20</v>
      </c>
      <c r="B2633" s="66"/>
      <c r="C2633" s="19" t="s">
        <v>2</v>
      </c>
      <c r="D2633" s="19" t="s">
        <v>3</v>
      </c>
      <c r="E2633" s="19" t="s">
        <v>4</v>
      </c>
      <c r="F2633" s="19" t="s">
        <v>5</v>
      </c>
      <c r="G2633" s="20" t="s">
        <v>6</v>
      </c>
    </row>
    <row r="2634" spans="1:7" ht="30" x14ac:dyDescent="0.25">
      <c r="A2634" s="37" t="s">
        <v>175</v>
      </c>
      <c r="B2634" s="36" t="s">
        <v>176</v>
      </c>
      <c r="C2634" s="37" t="s">
        <v>8</v>
      </c>
      <c r="D2634" s="37" t="s">
        <v>23</v>
      </c>
      <c r="E2634" s="38">
        <v>3.6</v>
      </c>
      <c r="F2634" s="34">
        <v>33.159999999999997</v>
      </c>
      <c r="G2634" s="39">
        <f>ROUND((E2634*F2634),2)</f>
        <v>119.38</v>
      </c>
    </row>
    <row r="2635" spans="1:7" ht="30" x14ac:dyDescent="0.25">
      <c r="A2635" s="37" t="s">
        <v>26</v>
      </c>
      <c r="B2635" s="36" t="s">
        <v>88</v>
      </c>
      <c r="C2635" s="37" t="s">
        <v>8</v>
      </c>
      <c r="D2635" s="37" t="s">
        <v>23</v>
      </c>
      <c r="E2635" s="38">
        <v>3.6</v>
      </c>
      <c r="F2635" s="34">
        <v>35.58</v>
      </c>
      <c r="G2635" s="39">
        <f>ROUND((E2635*F2635),2)</f>
        <v>128.09</v>
      </c>
    </row>
    <row r="2636" spans="1:7" ht="31.5" customHeight="1" x14ac:dyDescent="0.25">
      <c r="A2636" s="40"/>
      <c r="B2636" s="40"/>
      <c r="C2636" s="40"/>
      <c r="D2636" s="40"/>
      <c r="E2636" s="67" t="s">
        <v>30</v>
      </c>
      <c r="F2636" s="67"/>
      <c r="G2636" s="41">
        <f>ROUND(SUM(G2634:G2635),2)</f>
        <v>247.47</v>
      </c>
    </row>
    <row r="2637" spans="1:7" x14ac:dyDescent="0.25">
      <c r="A2637" s="40"/>
      <c r="B2637" s="40"/>
      <c r="C2637" s="40"/>
      <c r="D2637" s="40"/>
      <c r="E2637" s="86" t="s">
        <v>35</v>
      </c>
      <c r="F2637" s="86"/>
      <c r="G2637" s="33">
        <f>ROUND(G2632+G2636,2)</f>
        <v>3924.49</v>
      </c>
    </row>
    <row r="2638" spans="1:7" x14ac:dyDescent="0.25">
      <c r="A2638" s="40"/>
      <c r="B2638" s="40"/>
      <c r="C2638" s="40"/>
      <c r="D2638" s="40"/>
      <c r="E2638" s="91"/>
      <c r="F2638" s="91"/>
      <c r="G2638" s="91"/>
    </row>
    <row r="2639" spans="1:7" x14ac:dyDescent="0.25">
      <c r="A2639" s="40"/>
      <c r="B2639" s="40"/>
      <c r="C2639" s="40"/>
      <c r="D2639" s="40"/>
      <c r="E2639" s="47"/>
      <c r="F2639" s="47"/>
      <c r="G2639" s="47"/>
    </row>
    <row r="2640" spans="1:7" x14ac:dyDescent="0.25">
      <c r="A2640" s="40"/>
      <c r="B2640" s="40"/>
      <c r="C2640" s="40"/>
      <c r="D2640" s="40"/>
      <c r="E2640" s="47"/>
      <c r="F2640" s="47"/>
      <c r="G2640" s="47"/>
    </row>
    <row r="2641" spans="1:7" x14ac:dyDescent="0.25">
      <c r="A2641" s="40"/>
      <c r="B2641" s="40"/>
      <c r="C2641" s="40"/>
      <c r="D2641" s="40"/>
      <c r="E2641" s="47"/>
      <c r="F2641" s="47"/>
      <c r="G2641" s="47"/>
    </row>
    <row r="2642" spans="1:7" x14ac:dyDescent="0.25">
      <c r="A2642" s="64" t="s">
        <v>648</v>
      </c>
      <c r="B2642" s="64"/>
      <c r="C2642" s="64"/>
      <c r="D2642" s="64"/>
      <c r="E2642" s="64"/>
      <c r="F2642" s="64"/>
      <c r="G2642" s="65"/>
    </row>
    <row r="2643" spans="1:7" ht="31.5" x14ac:dyDescent="0.25">
      <c r="A2643" s="66" t="s">
        <v>1</v>
      </c>
      <c r="B2643" s="66"/>
      <c r="C2643" s="19" t="s">
        <v>2</v>
      </c>
      <c r="D2643" s="19" t="s">
        <v>3</v>
      </c>
      <c r="E2643" s="19" t="s">
        <v>4</v>
      </c>
      <c r="F2643" s="19" t="s">
        <v>5</v>
      </c>
      <c r="G2643" s="20" t="s">
        <v>6</v>
      </c>
    </row>
    <row r="2644" spans="1:7" ht="30" x14ac:dyDescent="0.25">
      <c r="A2644" s="37">
        <v>43058</v>
      </c>
      <c r="B2644" s="36" t="s">
        <v>615</v>
      </c>
      <c r="C2644" s="37" t="s">
        <v>8</v>
      </c>
      <c r="D2644" s="37" t="s">
        <v>14</v>
      </c>
      <c r="E2644" s="38">
        <v>120</v>
      </c>
      <c r="F2644" s="34">
        <v>6.2</v>
      </c>
      <c r="G2644" s="39">
        <f t="shared" ref="G2644:G2650" si="4">ROUND((E2644*F2644),2)</f>
        <v>744</v>
      </c>
    </row>
    <row r="2645" spans="1:7" ht="30" x14ac:dyDescent="0.25">
      <c r="A2645" s="37">
        <v>43132</v>
      </c>
      <c r="B2645" s="36" t="s">
        <v>649</v>
      </c>
      <c r="C2645" s="37" t="s">
        <v>8</v>
      </c>
      <c r="D2645" s="37" t="s">
        <v>14</v>
      </c>
      <c r="E2645" s="38">
        <v>2.1</v>
      </c>
      <c r="F2645" s="34">
        <v>21.66</v>
      </c>
      <c r="G2645" s="39">
        <f t="shared" si="4"/>
        <v>45.49</v>
      </c>
    </row>
    <row r="2646" spans="1:7" ht="75" x14ac:dyDescent="0.25">
      <c r="A2646" s="37">
        <v>11145</v>
      </c>
      <c r="B2646" s="36" t="s">
        <v>650</v>
      </c>
      <c r="C2646" s="37" t="s">
        <v>8</v>
      </c>
      <c r="D2646" s="37" t="s">
        <v>9</v>
      </c>
      <c r="E2646" s="38">
        <v>1.415</v>
      </c>
      <c r="F2646" s="34">
        <v>520.26</v>
      </c>
      <c r="G2646" s="39">
        <f t="shared" si="4"/>
        <v>736.17</v>
      </c>
    </row>
    <row r="2647" spans="1:7" ht="30" x14ac:dyDescent="0.25">
      <c r="A2647" s="37">
        <v>4718</v>
      </c>
      <c r="B2647" s="36" t="s">
        <v>618</v>
      </c>
      <c r="C2647" s="37" t="s">
        <v>8</v>
      </c>
      <c r="D2647" s="37" t="s">
        <v>9</v>
      </c>
      <c r="E2647" s="38">
        <v>7.1999999999999995E-2</v>
      </c>
      <c r="F2647" s="34">
        <v>78.19</v>
      </c>
      <c r="G2647" s="39">
        <f t="shared" si="4"/>
        <v>5.63</v>
      </c>
    </row>
    <row r="2648" spans="1:7" ht="30" x14ac:dyDescent="0.25">
      <c r="A2648" s="37">
        <v>40568</v>
      </c>
      <c r="B2648" s="36" t="s">
        <v>651</v>
      </c>
      <c r="C2648" s="37" t="s">
        <v>8</v>
      </c>
      <c r="D2648" s="37" t="s">
        <v>14</v>
      </c>
      <c r="E2648" s="38">
        <v>0.47</v>
      </c>
      <c r="F2648" s="34">
        <v>12.3</v>
      </c>
      <c r="G2648" s="39">
        <f t="shared" si="4"/>
        <v>5.78</v>
      </c>
    </row>
    <row r="2649" spans="1:7" ht="60" x14ac:dyDescent="0.25">
      <c r="A2649" s="37">
        <v>4415</v>
      </c>
      <c r="B2649" s="36" t="s">
        <v>652</v>
      </c>
      <c r="C2649" s="37" t="s">
        <v>8</v>
      </c>
      <c r="D2649" s="37" t="s">
        <v>16</v>
      </c>
      <c r="E2649" s="38">
        <v>4.32</v>
      </c>
      <c r="F2649" s="42">
        <v>6.15</v>
      </c>
      <c r="G2649" s="39">
        <f t="shared" si="4"/>
        <v>26.57</v>
      </c>
    </row>
    <row r="2650" spans="1:7" ht="30" x14ac:dyDescent="0.25">
      <c r="A2650" s="37">
        <v>43647</v>
      </c>
      <c r="B2650" s="36" t="s">
        <v>653</v>
      </c>
      <c r="C2650" s="37" t="s">
        <v>8</v>
      </c>
      <c r="D2650" s="37" t="s">
        <v>283</v>
      </c>
      <c r="E2650" s="38">
        <v>0.85699999999999998</v>
      </c>
      <c r="F2650" s="42">
        <v>34.380000000000003</v>
      </c>
      <c r="G2650" s="39">
        <f t="shared" si="4"/>
        <v>29.46</v>
      </c>
    </row>
    <row r="2651" spans="1:7" x14ac:dyDescent="0.25">
      <c r="A2651" s="40"/>
      <c r="B2651" s="40"/>
      <c r="C2651" s="40"/>
      <c r="D2651" s="40"/>
      <c r="E2651" s="67" t="s">
        <v>19</v>
      </c>
      <c r="F2651" s="67"/>
      <c r="G2651" s="41">
        <f>ROUND(SUM(G2644:G2650),2)</f>
        <v>1593.1</v>
      </c>
    </row>
    <row r="2652" spans="1:7" ht="31.5" x14ac:dyDescent="0.25">
      <c r="A2652" s="66" t="s">
        <v>20</v>
      </c>
      <c r="B2652" s="66"/>
      <c r="C2652" s="19" t="s">
        <v>2</v>
      </c>
      <c r="D2652" s="19" t="s">
        <v>3</v>
      </c>
      <c r="E2652" s="19" t="s">
        <v>4</v>
      </c>
      <c r="F2652" s="19" t="s">
        <v>5</v>
      </c>
      <c r="G2652" s="20" t="s">
        <v>6</v>
      </c>
    </row>
    <row r="2653" spans="1:7" ht="30" x14ac:dyDescent="0.25">
      <c r="A2653" s="37" t="s">
        <v>95</v>
      </c>
      <c r="B2653" s="36" t="s">
        <v>96</v>
      </c>
      <c r="C2653" s="37" t="s">
        <v>8</v>
      </c>
      <c r="D2653" s="37" t="s">
        <v>23</v>
      </c>
      <c r="E2653" s="38">
        <v>3.2</v>
      </c>
      <c r="F2653" s="42">
        <v>32.94</v>
      </c>
      <c r="G2653" s="39">
        <f t="shared" ref="G2653:G2660" si="5">ROUND((E2653*F2653),2)</f>
        <v>105.41</v>
      </c>
    </row>
    <row r="2654" spans="1:7" ht="30" x14ac:dyDescent="0.25">
      <c r="A2654" s="37" t="s">
        <v>600</v>
      </c>
      <c r="B2654" s="36" t="s">
        <v>601</v>
      </c>
      <c r="C2654" s="37" t="s">
        <v>8</v>
      </c>
      <c r="D2654" s="37" t="s">
        <v>23</v>
      </c>
      <c r="E2654" s="38">
        <v>1.91</v>
      </c>
      <c r="F2654" s="42">
        <v>34.97</v>
      </c>
      <c r="G2654" s="39">
        <f t="shared" si="5"/>
        <v>66.790000000000006</v>
      </c>
    </row>
    <row r="2655" spans="1:7" ht="30" x14ac:dyDescent="0.25">
      <c r="A2655" s="37" t="s">
        <v>184</v>
      </c>
      <c r="B2655" s="36" t="s">
        <v>185</v>
      </c>
      <c r="C2655" s="37" t="s">
        <v>8</v>
      </c>
      <c r="D2655" s="37" t="s">
        <v>23</v>
      </c>
      <c r="E2655" s="38">
        <v>10.4</v>
      </c>
      <c r="F2655" s="42">
        <v>33.08</v>
      </c>
      <c r="G2655" s="39">
        <f t="shared" si="5"/>
        <v>344.03</v>
      </c>
    </row>
    <row r="2656" spans="1:7" ht="30" x14ac:dyDescent="0.25">
      <c r="A2656" s="37" t="s">
        <v>86</v>
      </c>
      <c r="B2656" s="36" t="s">
        <v>87</v>
      </c>
      <c r="C2656" s="37" t="s">
        <v>8</v>
      </c>
      <c r="D2656" s="37" t="s">
        <v>23</v>
      </c>
      <c r="E2656" s="38">
        <v>3.2</v>
      </c>
      <c r="F2656" s="42">
        <v>35.11</v>
      </c>
      <c r="G2656" s="39">
        <f t="shared" si="5"/>
        <v>112.35</v>
      </c>
    </row>
    <row r="2657" spans="1:7" ht="30" x14ac:dyDescent="0.25">
      <c r="A2657" s="37" t="s">
        <v>26</v>
      </c>
      <c r="B2657" s="36" t="s">
        <v>88</v>
      </c>
      <c r="C2657" s="37" t="s">
        <v>8</v>
      </c>
      <c r="D2657" s="37" t="s">
        <v>23</v>
      </c>
      <c r="E2657" s="38">
        <v>9.11</v>
      </c>
      <c r="F2657" s="42">
        <v>35.58</v>
      </c>
      <c r="G2657" s="39">
        <f t="shared" si="5"/>
        <v>324.13</v>
      </c>
    </row>
    <row r="2658" spans="1:7" x14ac:dyDescent="0.25">
      <c r="A2658" s="37" t="s">
        <v>309</v>
      </c>
      <c r="B2658" s="36" t="s">
        <v>310</v>
      </c>
      <c r="C2658" s="37" t="s">
        <v>8</v>
      </c>
      <c r="D2658" s="37" t="s">
        <v>23</v>
      </c>
      <c r="E2658" s="38">
        <v>1.91</v>
      </c>
      <c r="F2658" s="42">
        <v>37.22</v>
      </c>
      <c r="G2658" s="39">
        <f t="shared" si="5"/>
        <v>71.09</v>
      </c>
    </row>
    <row r="2659" spans="1:7" ht="30" x14ac:dyDescent="0.25">
      <c r="A2659" s="37" t="s">
        <v>170</v>
      </c>
      <c r="B2659" s="36" t="s">
        <v>171</v>
      </c>
      <c r="C2659" s="37" t="s">
        <v>8</v>
      </c>
      <c r="D2659" s="37" t="s">
        <v>23</v>
      </c>
      <c r="E2659" s="38">
        <v>10.4</v>
      </c>
      <c r="F2659" s="42">
        <v>36.020000000000003</v>
      </c>
      <c r="G2659" s="39">
        <f t="shared" si="5"/>
        <v>374.61</v>
      </c>
    </row>
    <row r="2660" spans="1:7" ht="30" x14ac:dyDescent="0.25">
      <c r="A2660" s="37" t="s">
        <v>28</v>
      </c>
      <c r="B2660" s="36" t="s">
        <v>70</v>
      </c>
      <c r="C2660" s="37" t="s">
        <v>8</v>
      </c>
      <c r="D2660" s="37" t="s">
        <v>23</v>
      </c>
      <c r="E2660" s="38">
        <v>35.020000000000003</v>
      </c>
      <c r="F2660" s="42">
        <v>30.74</v>
      </c>
      <c r="G2660" s="39">
        <f t="shared" si="5"/>
        <v>1076.51</v>
      </c>
    </row>
    <row r="2661" spans="1:7" ht="33" customHeight="1" x14ac:dyDescent="0.25">
      <c r="A2661" s="40"/>
      <c r="B2661" s="40"/>
      <c r="C2661" s="40"/>
      <c r="D2661" s="40"/>
      <c r="E2661" s="67" t="s">
        <v>30</v>
      </c>
      <c r="F2661" s="67"/>
      <c r="G2661" s="41">
        <f>ROUND(SUM(G2653:G2660),2)</f>
        <v>2474.92</v>
      </c>
    </row>
    <row r="2662" spans="1:7" ht="31.5" x14ac:dyDescent="0.25">
      <c r="A2662" s="66" t="s">
        <v>31</v>
      </c>
      <c r="B2662" s="66"/>
      <c r="C2662" s="19" t="s">
        <v>2</v>
      </c>
      <c r="D2662" s="19" t="s">
        <v>3</v>
      </c>
      <c r="E2662" s="19" t="s">
        <v>4</v>
      </c>
      <c r="F2662" s="19" t="s">
        <v>5</v>
      </c>
      <c r="G2662" s="20" t="s">
        <v>6</v>
      </c>
    </row>
    <row r="2663" spans="1:7" ht="45" x14ac:dyDescent="0.25">
      <c r="A2663" s="37" t="s">
        <v>654</v>
      </c>
      <c r="B2663" s="36" t="s">
        <v>655</v>
      </c>
      <c r="C2663" s="37" t="s">
        <v>8</v>
      </c>
      <c r="D2663" s="37" t="s">
        <v>11</v>
      </c>
      <c r="E2663" s="38">
        <v>1</v>
      </c>
      <c r="F2663" s="42">
        <v>3207.35</v>
      </c>
      <c r="G2663" s="39">
        <f>ROUND((E2663*F2663),2)</f>
        <v>3207.35</v>
      </c>
    </row>
    <row r="2664" spans="1:7" x14ac:dyDescent="0.25">
      <c r="A2664" s="40"/>
      <c r="B2664" s="40"/>
      <c r="C2664" s="40"/>
      <c r="D2664" s="40"/>
      <c r="E2664" s="67" t="s">
        <v>34</v>
      </c>
      <c r="F2664" s="67"/>
      <c r="G2664" s="41">
        <f>ROUND(SUM(G2663),2)</f>
        <v>3207.35</v>
      </c>
    </row>
    <row r="2665" spans="1:7" x14ac:dyDescent="0.25">
      <c r="A2665" s="40"/>
      <c r="B2665" s="40"/>
      <c r="C2665" s="40"/>
      <c r="D2665" s="40"/>
      <c r="E2665" s="86" t="s">
        <v>35</v>
      </c>
      <c r="F2665" s="86"/>
      <c r="G2665" s="33">
        <f>ROUND(G2661+G2664+G2651,2)</f>
        <v>7275.37</v>
      </c>
    </row>
    <row r="2666" spans="1:7" x14ac:dyDescent="0.25">
      <c r="A2666" s="91" t="s">
        <v>656</v>
      </c>
      <c r="B2666" s="91"/>
      <c r="C2666" s="91"/>
      <c r="D2666" s="91"/>
      <c r="E2666" s="91"/>
      <c r="F2666" s="91"/>
      <c r="G2666" s="91"/>
    </row>
    <row r="2668" spans="1:7" x14ac:dyDescent="0.25">
      <c r="F2668" s="24" t="s">
        <v>672</v>
      </c>
      <c r="G2668" s="24"/>
    </row>
  </sheetData>
  <mergeCells count="1576">
    <mergeCell ref="E2636:F2636"/>
    <mergeCell ref="E2637:F2637"/>
    <mergeCell ref="E2638:G2638"/>
    <mergeCell ref="A2642:G2642"/>
    <mergeCell ref="A2643:B2643"/>
    <mergeCell ref="E2625:G2625"/>
    <mergeCell ref="A2626:G2626"/>
    <mergeCell ref="A2627:B2627"/>
    <mergeCell ref="E2632:F2632"/>
    <mergeCell ref="A2633:B2633"/>
    <mergeCell ref="E2665:F2665"/>
    <mergeCell ref="A2666:G2666"/>
    <mergeCell ref="E2651:F2651"/>
    <mergeCell ref="A2652:B2652"/>
    <mergeCell ref="E2661:F2661"/>
    <mergeCell ref="A2662:B2662"/>
    <mergeCell ref="E2664:F2664"/>
    <mergeCell ref="E2600:F2600"/>
    <mergeCell ref="A2601:B2601"/>
    <mergeCell ref="E2603:F2603"/>
    <mergeCell ref="A2604:B2604"/>
    <mergeCell ref="E2607:F2607"/>
    <mergeCell ref="E2593:F2593"/>
    <mergeCell ref="E2594:F2594"/>
    <mergeCell ref="E2595:G2595"/>
    <mergeCell ref="A2596:G2596"/>
    <mergeCell ref="A2597:B2597"/>
    <mergeCell ref="A2614:B2614"/>
    <mergeCell ref="E2619:F2619"/>
    <mergeCell ref="A2620:B2620"/>
    <mergeCell ref="E2623:F2623"/>
    <mergeCell ref="E2624:F2624"/>
    <mergeCell ref="A2608:B2608"/>
    <mergeCell ref="E2610:F2610"/>
    <mergeCell ref="E2611:F2611"/>
    <mergeCell ref="E2612:G2612"/>
    <mergeCell ref="A2613:G2613"/>
    <mergeCell ref="E2568:F2568"/>
    <mergeCell ref="E2569:G2569"/>
    <mergeCell ref="A2570:G2570"/>
    <mergeCell ref="A2571:B2571"/>
    <mergeCell ref="E2574:F2574"/>
    <mergeCell ref="E2558:F2558"/>
    <mergeCell ref="A2559:B2559"/>
    <mergeCell ref="E2563:F2563"/>
    <mergeCell ref="A2564:B2564"/>
    <mergeCell ref="E2567:F2567"/>
    <mergeCell ref="A2582:B2582"/>
    <mergeCell ref="E2584:F2584"/>
    <mergeCell ref="A2585:B2585"/>
    <mergeCell ref="E2588:F2588"/>
    <mergeCell ref="A2589:B2589"/>
    <mergeCell ref="A2575:B2575"/>
    <mergeCell ref="E2578:F2578"/>
    <mergeCell ref="E2579:F2579"/>
    <mergeCell ref="E2580:G2580"/>
    <mergeCell ref="A2581:G2581"/>
    <mergeCell ref="A2530:B2530"/>
    <mergeCell ref="E2532:F2532"/>
    <mergeCell ref="E2533:F2533"/>
    <mergeCell ref="E2534:G2534"/>
    <mergeCell ref="A2535:G2535"/>
    <mergeCell ref="E2522:F2522"/>
    <mergeCell ref="E2523:G2523"/>
    <mergeCell ref="A2524:G2524"/>
    <mergeCell ref="A2525:B2525"/>
    <mergeCell ref="E2529:F2529"/>
    <mergeCell ref="E2546:F2546"/>
    <mergeCell ref="E2547:F2547"/>
    <mergeCell ref="E2548:G2548"/>
    <mergeCell ref="A2549:G2549"/>
    <mergeCell ref="A2550:B2550"/>
    <mergeCell ref="A2536:B2536"/>
    <mergeCell ref="E2539:F2539"/>
    <mergeCell ref="A2540:B2540"/>
    <mergeCell ref="E2542:F2542"/>
    <mergeCell ref="A2543:B2543"/>
    <mergeCell ref="E2498:F2498"/>
    <mergeCell ref="E2499:F2499"/>
    <mergeCell ref="E2500:G2500"/>
    <mergeCell ref="A2501:G2501"/>
    <mergeCell ref="A2502:B2502"/>
    <mergeCell ref="A2482:B2482"/>
    <mergeCell ref="E2489:F2489"/>
    <mergeCell ref="A2490:B2490"/>
    <mergeCell ref="E2495:F2495"/>
    <mergeCell ref="A2496:B2496"/>
    <mergeCell ref="A2513:G2513"/>
    <mergeCell ref="A2514:B2514"/>
    <mergeCell ref="E2517:F2517"/>
    <mergeCell ref="A2518:B2518"/>
    <mergeCell ref="E2521:F2521"/>
    <mergeCell ref="E2506:F2506"/>
    <mergeCell ref="A2507:B2507"/>
    <mergeCell ref="E2510:F2510"/>
    <mergeCell ref="E2511:F2511"/>
    <mergeCell ref="E2512:G2512"/>
    <mergeCell ref="A2461:G2461"/>
    <mergeCell ref="A2462:B2462"/>
    <mergeCell ref="E2464:F2464"/>
    <mergeCell ref="A2465:B2465"/>
    <mergeCell ref="E2468:F2468"/>
    <mergeCell ref="E2454:F2454"/>
    <mergeCell ref="A2455:B2455"/>
    <mergeCell ref="E2458:F2458"/>
    <mergeCell ref="E2459:F2459"/>
    <mergeCell ref="E2460:G2460"/>
    <mergeCell ref="A2475:B2475"/>
    <mergeCell ref="E2478:F2478"/>
    <mergeCell ref="E2479:F2479"/>
    <mergeCell ref="E2480:G2480"/>
    <mergeCell ref="A2481:G2481"/>
    <mergeCell ref="E2469:F2469"/>
    <mergeCell ref="A2471:G2471"/>
    <mergeCell ref="A2472:B2472"/>
    <mergeCell ref="E2474:F2474"/>
    <mergeCell ref="A2423:B2423"/>
    <mergeCell ref="E2425:F2425"/>
    <mergeCell ref="A2426:B2426"/>
    <mergeCell ref="E2429:F2429"/>
    <mergeCell ref="E2430:F2430"/>
    <mergeCell ref="A2416:B2416"/>
    <mergeCell ref="E2420:F2420"/>
    <mergeCell ref="A2422:G2422"/>
    <mergeCell ref="E2445:F2445"/>
    <mergeCell ref="E2446:F2446"/>
    <mergeCell ref="E2447:G2447"/>
    <mergeCell ref="A2451:G2451"/>
    <mergeCell ref="A2452:B2452"/>
    <mergeCell ref="A2432:G2432"/>
    <mergeCell ref="A2433:B2433"/>
    <mergeCell ref="E2441:F2441"/>
    <mergeCell ref="A2442:B2442"/>
    <mergeCell ref="E2395:F2395"/>
    <mergeCell ref="E2396:F2396"/>
    <mergeCell ref="E2397:G2397"/>
    <mergeCell ref="A2398:G2398"/>
    <mergeCell ref="A2399:B2399"/>
    <mergeCell ref="A2386:B2386"/>
    <mergeCell ref="E2388:F2388"/>
    <mergeCell ref="A2389:B2389"/>
    <mergeCell ref="E2392:F2392"/>
    <mergeCell ref="A2393:B2393"/>
    <mergeCell ref="E2410:F2410"/>
    <mergeCell ref="E2411:G2411"/>
    <mergeCell ref="A2412:G2412"/>
    <mergeCell ref="A2413:B2413"/>
    <mergeCell ref="E2415:F2415"/>
    <mergeCell ref="E2402:F2402"/>
    <mergeCell ref="A2403:B2403"/>
    <mergeCell ref="E2406:F2406"/>
    <mergeCell ref="A2407:B2407"/>
    <mergeCell ref="E2409:F2409"/>
    <mergeCell ref="E2366:F2366"/>
    <mergeCell ref="A2367:B2367"/>
    <mergeCell ref="E2369:F2369"/>
    <mergeCell ref="E2370:F2370"/>
    <mergeCell ref="E2371:G2371"/>
    <mergeCell ref="E2358:G2358"/>
    <mergeCell ref="A2359:G2359"/>
    <mergeCell ref="A2360:B2360"/>
    <mergeCell ref="E2362:F2362"/>
    <mergeCell ref="A2363:B2363"/>
    <mergeCell ref="A2380:B2380"/>
    <mergeCell ref="E2382:F2382"/>
    <mergeCell ref="E2383:F2383"/>
    <mergeCell ref="E2384:G2384"/>
    <mergeCell ref="A2385:G2385"/>
    <mergeCell ref="A2372:G2372"/>
    <mergeCell ref="A2373:B2373"/>
    <mergeCell ref="E2375:F2375"/>
    <mergeCell ref="A2376:B2376"/>
    <mergeCell ref="E2379:F2379"/>
    <mergeCell ref="E2336:F2336"/>
    <mergeCell ref="A2337:B2337"/>
    <mergeCell ref="E2340:F2340"/>
    <mergeCell ref="A2341:B2341"/>
    <mergeCell ref="E2343:F2343"/>
    <mergeCell ref="E2329:F2329"/>
    <mergeCell ref="E2330:F2330"/>
    <mergeCell ref="E2331:G2331"/>
    <mergeCell ref="A2332:G2332"/>
    <mergeCell ref="A2333:B2333"/>
    <mergeCell ref="A2350:B2350"/>
    <mergeCell ref="E2353:F2353"/>
    <mergeCell ref="A2354:B2354"/>
    <mergeCell ref="E2356:F2356"/>
    <mergeCell ref="E2357:F2357"/>
    <mergeCell ref="E2344:F2344"/>
    <mergeCell ref="E2345:G2345"/>
    <mergeCell ref="A2346:G2346"/>
    <mergeCell ref="A2347:B2347"/>
    <mergeCell ref="E2349:F2349"/>
    <mergeCell ref="A2303:B2303"/>
    <mergeCell ref="E2306:F2306"/>
    <mergeCell ref="E2307:F2307"/>
    <mergeCell ref="E2308:G2308"/>
    <mergeCell ref="A2309:G2309"/>
    <mergeCell ref="E2297:F2297"/>
    <mergeCell ref="E2298:G2298"/>
    <mergeCell ref="A2299:G2299"/>
    <mergeCell ref="A2300:B2300"/>
    <mergeCell ref="E2302:F2302"/>
    <mergeCell ref="E2321:G2321"/>
    <mergeCell ref="A2322:G2322"/>
    <mergeCell ref="A2323:B2323"/>
    <mergeCell ref="E2325:F2325"/>
    <mergeCell ref="A2326:B2326"/>
    <mergeCell ref="A2310:B2310"/>
    <mergeCell ref="E2312:F2312"/>
    <mergeCell ref="A2313:B2313"/>
    <mergeCell ref="E2316:F2316"/>
    <mergeCell ref="E2317:F2317"/>
    <mergeCell ref="E2277:F2277"/>
    <mergeCell ref="E2278:F2278"/>
    <mergeCell ref="E2279:G2279"/>
    <mergeCell ref="A2280:G2280"/>
    <mergeCell ref="A2281:B2281"/>
    <mergeCell ref="E2268:G2268"/>
    <mergeCell ref="A2269:G2269"/>
    <mergeCell ref="A2270:B2270"/>
    <mergeCell ref="E2272:F2272"/>
    <mergeCell ref="A2273:B2273"/>
    <mergeCell ref="A2290:G2290"/>
    <mergeCell ref="A2291:B2291"/>
    <mergeCell ref="E2293:F2293"/>
    <mergeCell ref="A2294:B2294"/>
    <mergeCell ref="E2296:F2296"/>
    <mergeCell ref="E2283:F2283"/>
    <mergeCell ref="A2284:B2284"/>
    <mergeCell ref="E2287:F2287"/>
    <mergeCell ref="E2288:F2288"/>
    <mergeCell ref="E2289:G2289"/>
    <mergeCell ref="E2242:F2242"/>
    <mergeCell ref="A2243:B2243"/>
    <mergeCell ref="E2246:F2246"/>
    <mergeCell ref="E2247:F2247"/>
    <mergeCell ref="E2248:G2248"/>
    <mergeCell ref="E2235:F2235"/>
    <mergeCell ref="E2236:F2236"/>
    <mergeCell ref="E2237:G2237"/>
    <mergeCell ref="A2238:G2238"/>
    <mergeCell ref="A2239:B2239"/>
    <mergeCell ref="A2259:B2259"/>
    <mergeCell ref="E2262:F2262"/>
    <mergeCell ref="A2263:B2263"/>
    <mergeCell ref="E2266:F2266"/>
    <mergeCell ref="E2267:F2267"/>
    <mergeCell ref="A2249:G2249"/>
    <mergeCell ref="A2250:B2250"/>
    <mergeCell ref="E2253:F2253"/>
    <mergeCell ref="A2254:B2254"/>
    <mergeCell ref="E2258:F2258"/>
    <mergeCell ref="A2211:B2211"/>
    <mergeCell ref="E2215:F2215"/>
    <mergeCell ref="E2216:G2216"/>
    <mergeCell ref="A2217:G2217"/>
    <mergeCell ref="E2205:F2205"/>
    <mergeCell ref="A2206:G2206"/>
    <mergeCell ref="A2207:B2207"/>
    <mergeCell ref="E2210:F2210"/>
    <mergeCell ref="E2226:G2226"/>
    <mergeCell ref="A2227:G2227"/>
    <mergeCell ref="A2228:B2228"/>
    <mergeCell ref="E2231:F2231"/>
    <mergeCell ref="A2232:B2232"/>
    <mergeCell ref="A2218:B2218"/>
    <mergeCell ref="E2220:F2220"/>
    <mergeCell ref="A2221:B2221"/>
    <mergeCell ref="E2224:F2224"/>
    <mergeCell ref="E2225:F2225"/>
    <mergeCell ref="C2214:F2214"/>
    <mergeCell ref="E2182:F2182"/>
    <mergeCell ref="E2183:F2183"/>
    <mergeCell ref="E2184:G2184"/>
    <mergeCell ref="A2185:G2185"/>
    <mergeCell ref="A2186:B2186"/>
    <mergeCell ref="E2175:G2175"/>
    <mergeCell ref="A2176:G2176"/>
    <mergeCell ref="A2177:B2177"/>
    <mergeCell ref="E2179:F2179"/>
    <mergeCell ref="A2180:B2180"/>
    <mergeCell ref="A2196:G2196"/>
    <mergeCell ref="A2197:B2197"/>
    <mergeCell ref="E2200:F2200"/>
    <mergeCell ref="A2201:B2201"/>
    <mergeCell ref="E2204:F2204"/>
    <mergeCell ref="E2189:F2189"/>
    <mergeCell ref="A2190:B2190"/>
    <mergeCell ref="E2193:F2193"/>
    <mergeCell ref="E2194:F2194"/>
    <mergeCell ref="E2195:G2195"/>
    <mergeCell ref="E2152:F2152"/>
    <mergeCell ref="A2153:B2153"/>
    <mergeCell ref="E2156:F2156"/>
    <mergeCell ref="A2157:B2157"/>
    <mergeCell ref="E2159:F2159"/>
    <mergeCell ref="E2145:F2145"/>
    <mergeCell ref="E2146:F2146"/>
    <mergeCell ref="E2147:G2147"/>
    <mergeCell ref="A2148:G2148"/>
    <mergeCell ref="A2149:B2149"/>
    <mergeCell ref="A2167:B2167"/>
    <mergeCell ref="E2170:F2170"/>
    <mergeCell ref="A2171:B2171"/>
    <mergeCell ref="E2173:F2173"/>
    <mergeCell ref="E2174:F2174"/>
    <mergeCell ref="E2160:F2160"/>
    <mergeCell ref="E2161:G2161"/>
    <mergeCell ref="A2162:G2162"/>
    <mergeCell ref="A2163:B2163"/>
    <mergeCell ref="E2166:F2166"/>
    <mergeCell ref="A2120:G2120"/>
    <mergeCell ref="A2121:B2121"/>
    <mergeCell ref="E2124:F2124"/>
    <mergeCell ref="A2125:B2125"/>
    <mergeCell ref="E2128:F2128"/>
    <mergeCell ref="A2115:B2115"/>
    <mergeCell ref="E2117:F2117"/>
    <mergeCell ref="E2118:F2118"/>
    <mergeCell ref="A2135:B2135"/>
    <mergeCell ref="E2138:F2138"/>
    <mergeCell ref="A2139:B2139"/>
    <mergeCell ref="E2142:F2142"/>
    <mergeCell ref="A2143:B2143"/>
    <mergeCell ref="A2129:B2129"/>
    <mergeCell ref="E2131:F2131"/>
    <mergeCell ref="E2132:F2132"/>
    <mergeCell ref="E2133:G2133"/>
    <mergeCell ref="A2134:G2134"/>
    <mergeCell ref="E2092:F2092"/>
    <mergeCell ref="E2093:G2093"/>
    <mergeCell ref="A2094:G2094"/>
    <mergeCell ref="A2095:B2095"/>
    <mergeCell ref="E2097:F2097"/>
    <mergeCell ref="E2084:F2084"/>
    <mergeCell ref="A2085:B2085"/>
    <mergeCell ref="E2088:F2088"/>
    <mergeCell ref="A2089:B2089"/>
    <mergeCell ref="E2091:F2091"/>
    <mergeCell ref="E2106:G2106"/>
    <mergeCell ref="A2107:G2107"/>
    <mergeCell ref="A2108:B2108"/>
    <mergeCell ref="E2110:F2110"/>
    <mergeCell ref="A2111:B2111"/>
    <mergeCell ref="A2098:B2098"/>
    <mergeCell ref="E2101:F2101"/>
    <mergeCell ref="A2102:B2102"/>
    <mergeCell ref="E2104:F2104"/>
    <mergeCell ref="E2105:F2105"/>
    <mergeCell ref="A2064:B2064"/>
    <mergeCell ref="E2066:F2066"/>
    <mergeCell ref="E2067:F2067"/>
    <mergeCell ref="E2068:G2068"/>
    <mergeCell ref="A2069:G2069"/>
    <mergeCell ref="A2056:G2056"/>
    <mergeCell ref="A2057:B2057"/>
    <mergeCell ref="E2059:F2059"/>
    <mergeCell ref="A2060:B2060"/>
    <mergeCell ref="E2079:F2079"/>
    <mergeCell ref="E2080:F2080"/>
    <mergeCell ref="A2081:G2081"/>
    <mergeCell ref="A2082:B2082"/>
    <mergeCell ref="A2070:B2070"/>
    <mergeCell ref="E2072:F2072"/>
    <mergeCell ref="A2073:B2073"/>
    <mergeCell ref="E2076:F2076"/>
    <mergeCell ref="A2077:B2077"/>
    <mergeCell ref="A2033:B2033"/>
    <mergeCell ref="E2036:F2036"/>
    <mergeCell ref="A2037:B2037"/>
    <mergeCell ref="E2040:F2040"/>
    <mergeCell ref="E2041:F2041"/>
    <mergeCell ref="A2026:B2026"/>
    <mergeCell ref="E2029:F2029"/>
    <mergeCell ref="E2030:F2030"/>
    <mergeCell ref="E2031:G2031"/>
    <mergeCell ref="A2032:G2032"/>
    <mergeCell ref="E2050:F2050"/>
    <mergeCell ref="A2051:B2051"/>
    <mergeCell ref="E2053:F2053"/>
    <mergeCell ref="E2054:F2054"/>
    <mergeCell ref="E2055:G2055"/>
    <mergeCell ref="E2042:G2042"/>
    <mergeCell ref="A2043:G2043"/>
    <mergeCell ref="A2044:B2044"/>
    <mergeCell ref="E2046:F2046"/>
    <mergeCell ref="A2047:B2047"/>
    <mergeCell ref="E2004:F2004"/>
    <mergeCell ref="A2005:B2005"/>
    <mergeCell ref="E2008:F2008"/>
    <mergeCell ref="E2009:F2009"/>
    <mergeCell ref="E2010:G2010"/>
    <mergeCell ref="E1998:F1998"/>
    <mergeCell ref="E1999:F1999"/>
    <mergeCell ref="E2000:G2000"/>
    <mergeCell ref="A2001:G2001"/>
    <mergeCell ref="A2002:B2002"/>
    <mergeCell ref="E2019:F2019"/>
    <mergeCell ref="E2020:G2020"/>
    <mergeCell ref="A2021:G2021"/>
    <mergeCell ref="A2022:B2022"/>
    <mergeCell ref="E2025:F2025"/>
    <mergeCell ref="A2011:G2011"/>
    <mergeCell ref="A2012:B2012"/>
    <mergeCell ref="E2014:F2014"/>
    <mergeCell ref="A2015:B2015"/>
    <mergeCell ref="E2018:F2018"/>
    <mergeCell ref="A1974:B1974"/>
    <mergeCell ref="E1976:F1976"/>
    <mergeCell ref="E1977:F1977"/>
    <mergeCell ref="E1978:G1978"/>
    <mergeCell ref="A1979:G1979"/>
    <mergeCell ref="A1966:G1966"/>
    <mergeCell ref="A1967:B1967"/>
    <mergeCell ref="E1969:F1969"/>
    <mergeCell ref="A1970:B1970"/>
    <mergeCell ref="E1973:F1973"/>
    <mergeCell ref="E1989:G1989"/>
    <mergeCell ref="A1990:G1990"/>
    <mergeCell ref="A1991:B1991"/>
    <mergeCell ref="E1994:F1994"/>
    <mergeCell ref="A1995:B1995"/>
    <mergeCell ref="A1980:B1980"/>
    <mergeCell ref="E1983:F1983"/>
    <mergeCell ref="A1984:B1984"/>
    <mergeCell ref="E1987:F1987"/>
    <mergeCell ref="E1988:F1988"/>
    <mergeCell ref="A1944:B1944"/>
    <mergeCell ref="E1947:F1947"/>
    <mergeCell ref="A1948:B1948"/>
    <mergeCell ref="E1950:F1950"/>
    <mergeCell ref="E1951:F1951"/>
    <mergeCell ref="A1936:B1936"/>
    <mergeCell ref="E1940:F1940"/>
    <mergeCell ref="E1941:F1941"/>
    <mergeCell ref="E1942:G1942"/>
    <mergeCell ref="A1943:G1943"/>
    <mergeCell ref="E1960:F1960"/>
    <mergeCell ref="A1961:B1961"/>
    <mergeCell ref="E1963:F1963"/>
    <mergeCell ref="E1964:F1964"/>
    <mergeCell ref="E1965:G1965"/>
    <mergeCell ref="E1952:G1952"/>
    <mergeCell ref="A1953:G1953"/>
    <mergeCell ref="A1954:B1954"/>
    <mergeCell ref="E1956:F1956"/>
    <mergeCell ref="A1957:B1957"/>
    <mergeCell ref="E1915:F1915"/>
    <mergeCell ref="E1916:F1916"/>
    <mergeCell ref="E1917:G1917"/>
    <mergeCell ref="A1918:G1918"/>
    <mergeCell ref="A1919:B1919"/>
    <mergeCell ref="A1902:B1902"/>
    <mergeCell ref="E1904:F1904"/>
    <mergeCell ref="A1905:B1905"/>
    <mergeCell ref="E1909:F1909"/>
    <mergeCell ref="A1910:B1910"/>
    <mergeCell ref="E1929:F1929"/>
    <mergeCell ref="E1930:G1930"/>
    <mergeCell ref="A1931:G1931"/>
    <mergeCell ref="A1932:B1932"/>
    <mergeCell ref="E1935:F1935"/>
    <mergeCell ref="E1921:F1921"/>
    <mergeCell ref="A1922:B1922"/>
    <mergeCell ref="E1925:F1925"/>
    <mergeCell ref="A1926:B1926"/>
    <mergeCell ref="E1928:F1928"/>
    <mergeCell ref="A1878:G1878"/>
    <mergeCell ref="A1879:B1879"/>
    <mergeCell ref="E1882:F1882"/>
    <mergeCell ref="A1883:B1883"/>
    <mergeCell ref="E1871:F1871"/>
    <mergeCell ref="A1872:B1872"/>
    <mergeCell ref="E1875:F1875"/>
    <mergeCell ref="E1876:F1876"/>
    <mergeCell ref="E1877:G1877"/>
    <mergeCell ref="A1895:B1895"/>
    <mergeCell ref="E1898:F1898"/>
    <mergeCell ref="E1899:F1899"/>
    <mergeCell ref="E1900:G1900"/>
    <mergeCell ref="A1901:G1901"/>
    <mergeCell ref="E1887:F1887"/>
    <mergeCell ref="A1889:G1889"/>
    <mergeCell ref="A1890:B1890"/>
    <mergeCell ref="E1894:F1894"/>
    <mergeCell ref="C1886:F1886"/>
    <mergeCell ref="A1848:B1848"/>
    <mergeCell ref="E1850:F1850"/>
    <mergeCell ref="A1851:B1851"/>
    <mergeCell ref="E1854:F1854"/>
    <mergeCell ref="E1855:F1855"/>
    <mergeCell ref="A1841:B1841"/>
    <mergeCell ref="E1844:F1844"/>
    <mergeCell ref="E1845:F1845"/>
    <mergeCell ref="E1846:G1846"/>
    <mergeCell ref="A1847:G1847"/>
    <mergeCell ref="E1865:F1865"/>
    <mergeCell ref="E1866:F1866"/>
    <mergeCell ref="E1867:G1867"/>
    <mergeCell ref="A1868:G1868"/>
    <mergeCell ref="A1869:B1869"/>
    <mergeCell ref="E1856:G1856"/>
    <mergeCell ref="A1857:G1857"/>
    <mergeCell ref="A1858:B1858"/>
    <mergeCell ref="E1861:F1861"/>
    <mergeCell ref="A1862:B1862"/>
    <mergeCell ref="E1819:F1819"/>
    <mergeCell ref="A1820:B1820"/>
    <mergeCell ref="E1823:F1823"/>
    <mergeCell ref="E1824:F1824"/>
    <mergeCell ref="E1825:G1825"/>
    <mergeCell ref="E1812:F1812"/>
    <mergeCell ref="E1813:F1813"/>
    <mergeCell ref="E1814:G1814"/>
    <mergeCell ref="A1815:G1815"/>
    <mergeCell ref="A1816:B1816"/>
    <mergeCell ref="E1835:F1835"/>
    <mergeCell ref="E1836:G1836"/>
    <mergeCell ref="A1837:G1837"/>
    <mergeCell ref="A1838:B1838"/>
    <mergeCell ref="E1840:F1840"/>
    <mergeCell ref="A1826:G1826"/>
    <mergeCell ref="A1827:B1827"/>
    <mergeCell ref="E1830:F1830"/>
    <mergeCell ref="A1831:B1831"/>
    <mergeCell ref="E1834:F1834"/>
    <mergeCell ref="A1785:B1785"/>
    <mergeCell ref="E1788:F1788"/>
    <mergeCell ref="E1789:F1789"/>
    <mergeCell ref="E1790:G1790"/>
    <mergeCell ref="A1791:G1791"/>
    <mergeCell ref="E1779:F1779"/>
    <mergeCell ref="E1780:G1780"/>
    <mergeCell ref="A1781:G1781"/>
    <mergeCell ref="A1782:B1782"/>
    <mergeCell ref="E1784:F1784"/>
    <mergeCell ref="E1803:G1803"/>
    <mergeCell ref="A1804:G1804"/>
    <mergeCell ref="A1805:B1805"/>
    <mergeCell ref="E1808:F1808"/>
    <mergeCell ref="A1809:B1809"/>
    <mergeCell ref="A1792:B1792"/>
    <mergeCell ref="E1795:F1795"/>
    <mergeCell ref="A1796:B1796"/>
    <mergeCell ref="E1799:F1799"/>
    <mergeCell ref="E1800:F1800"/>
    <mergeCell ref="E1758:F1758"/>
    <mergeCell ref="A1759:B1759"/>
    <mergeCell ref="E1762:F1762"/>
    <mergeCell ref="E1763:F1763"/>
    <mergeCell ref="E1764:G1764"/>
    <mergeCell ref="E1752:F1752"/>
    <mergeCell ref="E1753:F1753"/>
    <mergeCell ref="E1754:G1754"/>
    <mergeCell ref="A1755:G1755"/>
    <mergeCell ref="A1756:B1756"/>
    <mergeCell ref="A1771:G1771"/>
    <mergeCell ref="A1772:B1772"/>
    <mergeCell ref="E1775:F1775"/>
    <mergeCell ref="A1776:B1776"/>
    <mergeCell ref="E1778:F1778"/>
    <mergeCell ref="A1765:G1765"/>
    <mergeCell ref="A1766:B1766"/>
    <mergeCell ref="E1768:F1768"/>
    <mergeCell ref="E1769:F1769"/>
    <mergeCell ref="E1770:G1770"/>
    <mergeCell ref="E1727:F1727"/>
    <mergeCell ref="E1728:G1728"/>
    <mergeCell ref="A1729:G1729"/>
    <mergeCell ref="A1730:B1730"/>
    <mergeCell ref="E1732:F1732"/>
    <mergeCell ref="A1717:G1717"/>
    <mergeCell ref="A1718:B1718"/>
    <mergeCell ref="E1722:F1722"/>
    <mergeCell ref="A1723:B1723"/>
    <mergeCell ref="E1726:F1726"/>
    <mergeCell ref="E1742:G1742"/>
    <mergeCell ref="A1743:G1743"/>
    <mergeCell ref="A1744:B1744"/>
    <mergeCell ref="E1748:F1748"/>
    <mergeCell ref="A1749:B1749"/>
    <mergeCell ref="A1733:B1733"/>
    <mergeCell ref="E1736:F1736"/>
    <mergeCell ref="A1737:B1737"/>
    <mergeCell ref="E1740:F1740"/>
    <mergeCell ref="E1741:F1741"/>
    <mergeCell ref="E1694:G1694"/>
    <mergeCell ref="A1695:G1695"/>
    <mergeCell ref="A1696:B1696"/>
    <mergeCell ref="E1699:F1699"/>
    <mergeCell ref="A1700:B1700"/>
    <mergeCell ref="A1685:B1685"/>
    <mergeCell ref="E1688:F1688"/>
    <mergeCell ref="A1689:B1689"/>
    <mergeCell ref="E1692:F1692"/>
    <mergeCell ref="E1693:F1693"/>
    <mergeCell ref="E1710:F1710"/>
    <mergeCell ref="A1711:B1711"/>
    <mergeCell ref="E1714:F1714"/>
    <mergeCell ref="E1715:F1715"/>
    <mergeCell ref="E1716:G1716"/>
    <mergeCell ref="E1703:F1703"/>
    <mergeCell ref="E1704:F1704"/>
    <mergeCell ref="E1705:G1705"/>
    <mergeCell ref="A1706:G1706"/>
    <mergeCell ref="A1707:B1707"/>
    <mergeCell ref="A1662:G1662"/>
    <mergeCell ref="A1663:B1663"/>
    <mergeCell ref="E1666:F1666"/>
    <mergeCell ref="A1667:B1667"/>
    <mergeCell ref="E1670:F1670"/>
    <mergeCell ref="E1655:F1655"/>
    <mergeCell ref="A1656:B1656"/>
    <mergeCell ref="E1659:F1659"/>
    <mergeCell ref="E1660:F1660"/>
    <mergeCell ref="E1661:G1661"/>
    <mergeCell ref="A1678:B1678"/>
    <mergeCell ref="E1681:F1681"/>
    <mergeCell ref="E1682:F1682"/>
    <mergeCell ref="E1683:G1683"/>
    <mergeCell ref="A1684:G1684"/>
    <mergeCell ref="E1671:F1671"/>
    <mergeCell ref="E1672:G1672"/>
    <mergeCell ref="A1673:G1673"/>
    <mergeCell ref="A1674:B1674"/>
    <mergeCell ref="E1677:F1677"/>
    <mergeCell ref="A1626:B1626"/>
    <mergeCell ref="E1630:F1630"/>
    <mergeCell ref="A1631:B1631"/>
    <mergeCell ref="E1634:F1634"/>
    <mergeCell ref="E1635:F1635"/>
    <mergeCell ref="A1619:B1619"/>
    <mergeCell ref="E1622:F1622"/>
    <mergeCell ref="E1623:F1623"/>
    <mergeCell ref="E1624:G1624"/>
    <mergeCell ref="A1625:G1625"/>
    <mergeCell ref="E1646:F1646"/>
    <mergeCell ref="E1647:F1647"/>
    <mergeCell ref="E1648:G1648"/>
    <mergeCell ref="A1649:G1649"/>
    <mergeCell ref="A1650:B1650"/>
    <mergeCell ref="E1636:G1636"/>
    <mergeCell ref="A1637:G1637"/>
    <mergeCell ref="A1638:B1638"/>
    <mergeCell ref="E1642:F1642"/>
    <mergeCell ref="A1643:B1643"/>
    <mergeCell ref="E1593:F1593"/>
    <mergeCell ref="A1594:B1594"/>
    <mergeCell ref="E1597:F1597"/>
    <mergeCell ref="E1598:F1598"/>
    <mergeCell ref="E1599:G1599"/>
    <mergeCell ref="E1585:F1585"/>
    <mergeCell ref="E1586:F1586"/>
    <mergeCell ref="E1587:G1587"/>
    <mergeCell ref="A1588:G1588"/>
    <mergeCell ref="A1589:B1589"/>
    <mergeCell ref="E1610:F1610"/>
    <mergeCell ref="E1611:G1611"/>
    <mergeCell ref="A1612:G1612"/>
    <mergeCell ref="A1613:B1613"/>
    <mergeCell ref="E1618:F1618"/>
    <mergeCell ref="A1600:G1600"/>
    <mergeCell ref="A1601:B1601"/>
    <mergeCell ref="E1605:F1605"/>
    <mergeCell ref="A1606:B1606"/>
    <mergeCell ref="E1609:F1609"/>
    <mergeCell ref="A1558:B1558"/>
    <mergeCell ref="E1562:F1562"/>
    <mergeCell ref="E1563:F1563"/>
    <mergeCell ref="E1564:G1564"/>
    <mergeCell ref="A1565:G1565"/>
    <mergeCell ref="E1553:F1553"/>
    <mergeCell ref="A1554:G1554"/>
    <mergeCell ref="A1555:B1555"/>
    <mergeCell ref="E1557:F1557"/>
    <mergeCell ref="E1576:G1576"/>
    <mergeCell ref="A1577:G1577"/>
    <mergeCell ref="A1578:B1578"/>
    <mergeCell ref="E1581:F1581"/>
    <mergeCell ref="A1582:B1582"/>
    <mergeCell ref="A1566:B1566"/>
    <mergeCell ref="E1570:F1570"/>
    <mergeCell ref="A1571:B1571"/>
    <mergeCell ref="E1574:F1574"/>
    <mergeCell ref="E1575:F1575"/>
    <mergeCell ref="E1532:F1532"/>
    <mergeCell ref="E1533:F1533"/>
    <mergeCell ref="E1534:G1534"/>
    <mergeCell ref="A1535:G1535"/>
    <mergeCell ref="A1536:B1536"/>
    <mergeCell ref="A1519:B1519"/>
    <mergeCell ref="E1521:F1521"/>
    <mergeCell ref="A1522:B1522"/>
    <mergeCell ref="E1526:F1526"/>
    <mergeCell ref="A1527:B1527"/>
    <mergeCell ref="A1545:G1545"/>
    <mergeCell ref="A1546:B1546"/>
    <mergeCell ref="E1548:F1548"/>
    <mergeCell ref="A1549:B1549"/>
    <mergeCell ref="E1538:F1538"/>
    <mergeCell ref="A1539:B1539"/>
    <mergeCell ref="E1542:F1542"/>
    <mergeCell ref="E1543:F1543"/>
    <mergeCell ref="E1544:G1544"/>
    <mergeCell ref="A1494:G1494"/>
    <mergeCell ref="A1495:B1495"/>
    <mergeCell ref="E1500:F1500"/>
    <mergeCell ref="A1501:B1501"/>
    <mergeCell ref="E1504:F1504"/>
    <mergeCell ref="E1487:F1487"/>
    <mergeCell ref="A1488:B1488"/>
    <mergeCell ref="E1491:F1491"/>
    <mergeCell ref="E1492:F1492"/>
    <mergeCell ref="E1493:G1493"/>
    <mergeCell ref="A1511:B1511"/>
    <mergeCell ref="E1515:F1515"/>
    <mergeCell ref="E1516:F1516"/>
    <mergeCell ref="E1517:G1517"/>
    <mergeCell ref="A1518:G1518"/>
    <mergeCell ref="E1505:F1505"/>
    <mergeCell ref="E1506:G1506"/>
    <mergeCell ref="A1507:G1507"/>
    <mergeCell ref="A1508:B1508"/>
    <mergeCell ref="E1510:F1510"/>
    <mergeCell ref="A1452:B1452"/>
    <mergeCell ref="E1457:F1457"/>
    <mergeCell ref="A1458:B1458"/>
    <mergeCell ref="E1461:F1461"/>
    <mergeCell ref="E1462:F1462"/>
    <mergeCell ref="A1445:B1445"/>
    <mergeCell ref="E1448:F1448"/>
    <mergeCell ref="E1449:F1449"/>
    <mergeCell ref="E1450:G1450"/>
    <mergeCell ref="A1451:G1451"/>
    <mergeCell ref="E1474:F1474"/>
    <mergeCell ref="E1475:F1475"/>
    <mergeCell ref="E1480:G1480"/>
    <mergeCell ref="A1481:G1481"/>
    <mergeCell ref="A1482:B1482"/>
    <mergeCell ref="E1463:G1463"/>
    <mergeCell ref="A1464:G1464"/>
    <mergeCell ref="A1465:B1465"/>
    <mergeCell ref="E1470:F1470"/>
    <mergeCell ref="A1471:B1471"/>
    <mergeCell ref="E1425:F1425"/>
    <mergeCell ref="A1426:B1426"/>
    <mergeCell ref="E1429:F1429"/>
    <mergeCell ref="E1430:F1430"/>
    <mergeCell ref="E1419:F1419"/>
    <mergeCell ref="E1420:F1420"/>
    <mergeCell ref="E1421:G1421"/>
    <mergeCell ref="A1422:G1422"/>
    <mergeCell ref="A1423:B1423"/>
    <mergeCell ref="E1439:F1439"/>
    <mergeCell ref="E1440:G1440"/>
    <mergeCell ref="A1441:G1441"/>
    <mergeCell ref="A1442:B1442"/>
    <mergeCell ref="E1444:F1444"/>
    <mergeCell ref="A1431:G1431"/>
    <mergeCell ref="A1432:B1432"/>
    <mergeCell ref="E1434:F1434"/>
    <mergeCell ref="A1435:B1435"/>
    <mergeCell ref="E1438:F1438"/>
    <mergeCell ref="A1396:B1396"/>
    <mergeCell ref="E1399:F1399"/>
    <mergeCell ref="E1400:F1400"/>
    <mergeCell ref="E1401:G1401"/>
    <mergeCell ref="A1402:G1402"/>
    <mergeCell ref="E1390:F1390"/>
    <mergeCell ref="E1391:G1391"/>
    <mergeCell ref="A1392:G1392"/>
    <mergeCell ref="A1393:B1393"/>
    <mergeCell ref="E1395:F1395"/>
    <mergeCell ref="E1411:G1411"/>
    <mergeCell ref="A1412:G1412"/>
    <mergeCell ref="A1413:B1413"/>
    <mergeCell ref="E1415:F1415"/>
    <mergeCell ref="A1416:B1416"/>
    <mergeCell ref="A1403:B1403"/>
    <mergeCell ref="E1405:F1405"/>
    <mergeCell ref="A1406:B1406"/>
    <mergeCell ref="E1409:F1409"/>
    <mergeCell ref="E1410:F1410"/>
    <mergeCell ref="E1369:F1369"/>
    <mergeCell ref="E1370:F1370"/>
    <mergeCell ref="E1371:G1371"/>
    <mergeCell ref="A1372:G1372"/>
    <mergeCell ref="A1373:B1373"/>
    <mergeCell ref="E1361:G1361"/>
    <mergeCell ref="A1362:G1362"/>
    <mergeCell ref="A1363:B1363"/>
    <mergeCell ref="E1365:F1365"/>
    <mergeCell ref="A1366:B1366"/>
    <mergeCell ref="A1382:G1382"/>
    <mergeCell ref="A1383:B1383"/>
    <mergeCell ref="E1386:F1386"/>
    <mergeCell ref="A1387:B1387"/>
    <mergeCell ref="E1389:F1389"/>
    <mergeCell ref="E1376:F1376"/>
    <mergeCell ref="A1377:B1377"/>
    <mergeCell ref="E1379:F1379"/>
    <mergeCell ref="E1380:F1380"/>
    <mergeCell ref="E1381:G1381"/>
    <mergeCell ref="E1340:F1340"/>
    <mergeCell ref="E1341:G1341"/>
    <mergeCell ref="A1342:G1342"/>
    <mergeCell ref="A1343:B1343"/>
    <mergeCell ref="E1345:F1345"/>
    <mergeCell ref="A1332:G1332"/>
    <mergeCell ref="A1333:B1333"/>
    <mergeCell ref="E1335:F1335"/>
    <mergeCell ref="A1336:B1336"/>
    <mergeCell ref="E1339:F1339"/>
    <mergeCell ref="A1353:B1353"/>
    <mergeCell ref="E1355:F1355"/>
    <mergeCell ref="A1356:B1356"/>
    <mergeCell ref="E1359:F1359"/>
    <mergeCell ref="E1360:F1360"/>
    <mergeCell ref="A1346:B1346"/>
    <mergeCell ref="E1349:F1349"/>
    <mergeCell ref="E1350:F1350"/>
    <mergeCell ref="E1351:G1351"/>
    <mergeCell ref="A1352:G1352"/>
    <mergeCell ref="E1306:G1306"/>
    <mergeCell ref="A1307:G1307"/>
    <mergeCell ref="A1308:B1308"/>
    <mergeCell ref="E1311:F1311"/>
    <mergeCell ref="A1312:B1312"/>
    <mergeCell ref="A1297:B1297"/>
    <mergeCell ref="E1300:F1300"/>
    <mergeCell ref="A1301:B1301"/>
    <mergeCell ref="E1304:F1304"/>
    <mergeCell ref="E1305:F1305"/>
    <mergeCell ref="E1325:F1325"/>
    <mergeCell ref="A1326:B1326"/>
    <mergeCell ref="E1329:F1329"/>
    <mergeCell ref="E1330:F1330"/>
    <mergeCell ref="E1331:G1331"/>
    <mergeCell ref="E1315:F1315"/>
    <mergeCell ref="E1316:F1316"/>
    <mergeCell ref="E1321:G1321"/>
    <mergeCell ref="A1322:G1322"/>
    <mergeCell ref="A1323:B1323"/>
    <mergeCell ref="E1277:F1277"/>
    <mergeCell ref="A1278:B1278"/>
    <mergeCell ref="E1281:F1281"/>
    <mergeCell ref="E1282:F1282"/>
    <mergeCell ref="E1283:G1283"/>
    <mergeCell ref="E1270:F1270"/>
    <mergeCell ref="E1271:F1271"/>
    <mergeCell ref="E1272:G1272"/>
    <mergeCell ref="A1273:G1273"/>
    <mergeCell ref="A1274:B1274"/>
    <mergeCell ref="A1291:B1291"/>
    <mergeCell ref="E1293:F1293"/>
    <mergeCell ref="E1294:F1294"/>
    <mergeCell ref="A1296:G1296"/>
    <mergeCell ref="A1284:G1284"/>
    <mergeCell ref="A1285:B1285"/>
    <mergeCell ref="E1287:F1287"/>
    <mergeCell ref="A1288:B1288"/>
    <mergeCell ref="E1290:F1290"/>
    <mergeCell ref="A1245:B1245"/>
    <mergeCell ref="E1248:F1248"/>
    <mergeCell ref="E1249:F1249"/>
    <mergeCell ref="E1250:G1250"/>
    <mergeCell ref="A1251:G1251"/>
    <mergeCell ref="E1238:F1238"/>
    <mergeCell ref="E1239:G1239"/>
    <mergeCell ref="A1240:G1240"/>
    <mergeCell ref="A1241:B1241"/>
    <mergeCell ref="E1244:F1244"/>
    <mergeCell ref="E1261:G1261"/>
    <mergeCell ref="A1262:G1262"/>
    <mergeCell ref="A1263:B1263"/>
    <mergeCell ref="E1266:F1266"/>
    <mergeCell ref="A1267:B1267"/>
    <mergeCell ref="A1252:B1252"/>
    <mergeCell ref="E1255:F1255"/>
    <mergeCell ref="A1256:B1256"/>
    <mergeCell ref="E1259:F1259"/>
    <mergeCell ref="E1260:F1260"/>
    <mergeCell ref="E1215:G1215"/>
    <mergeCell ref="A1216:G1216"/>
    <mergeCell ref="A1217:B1217"/>
    <mergeCell ref="E1221:F1221"/>
    <mergeCell ref="A1222:B1222"/>
    <mergeCell ref="A1207:B1207"/>
    <mergeCell ref="E1210:F1210"/>
    <mergeCell ref="A1211:B1211"/>
    <mergeCell ref="E1213:F1213"/>
    <mergeCell ref="E1214:F1214"/>
    <mergeCell ref="E1230:F1230"/>
    <mergeCell ref="A1231:B1231"/>
    <mergeCell ref="E1234:F1234"/>
    <mergeCell ref="A1235:B1235"/>
    <mergeCell ref="E1237:F1237"/>
    <mergeCell ref="E1225:F1225"/>
    <mergeCell ref="E1226:F1226"/>
    <mergeCell ref="A1227:G1227"/>
    <mergeCell ref="A1228:B1228"/>
    <mergeCell ref="E1181:F1181"/>
    <mergeCell ref="E1182:F1182"/>
    <mergeCell ref="E1183:G1183"/>
    <mergeCell ref="A1184:G1184"/>
    <mergeCell ref="A1185:B1185"/>
    <mergeCell ref="E1173:G1173"/>
    <mergeCell ref="A1174:G1174"/>
    <mergeCell ref="A1175:B1175"/>
    <mergeCell ref="E1177:F1177"/>
    <mergeCell ref="A1178:B1178"/>
    <mergeCell ref="E1200:F1200"/>
    <mergeCell ref="E1201:G1201"/>
    <mergeCell ref="A1202:G1202"/>
    <mergeCell ref="A1203:B1203"/>
    <mergeCell ref="E1206:F1206"/>
    <mergeCell ref="E1187:F1187"/>
    <mergeCell ref="A1188:B1188"/>
    <mergeCell ref="E1193:F1193"/>
    <mergeCell ref="A1194:B1194"/>
    <mergeCell ref="E1199:F1199"/>
    <mergeCell ref="E1149:F1149"/>
    <mergeCell ref="E1150:G1150"/>
    <mergeCell ref="A1151:G1151"/>
    <mergeCell ref="A1152:B1152"/>
    <mergeCell ref="E1156:F1156"/>
    <mergeCell ref="A1139:G1139"/>
    <mergeCell ref="A1140:B1140"/>
    <mergeCell ref="E1144:F1144"/>
    <mergeCell ref="A1145:B1145"/>
    <mergeCell ref="E1148:F1148"/>
    <mergeCell ref="A1164:B1164"/>
    <mergeCell ref="E1167:F1167"/>
    <mergeCell ref="A1168:B1168"/>
    <mergeCell ref="E1171:F1171"/>
    <mergeCell ref="E1172:F1172"/>
    <mergeCell ref="A1157:B1157"/>
    <mergeCell ref="E1160:F1160"/>
    <mergeCell ref="E1161:F1161"/>
    <mergeCell ref="A1163:G1163"/>
    <mergeCell ref="A1117:B1117"/>
    <mergeCell ref="E1120:F1120"/>
    <mergeCell ref="A1121:B1121"/>
    <mergeCell ref="E1123:F1123"/>
    <mergeCell ref="E1124:F1124"/>
    <mergeCell ref="E1111:F1111"/>
    <mergeCell ref="E1112:G1112"/>
    <mergeCell ref="A1113:G1113"/>
    <mergeCell ref="A1114:B1114"/>
    <mergeCell ref="E1116:F1116"/>
    <mergeCell ref="E1133:F1133"/>
    <mergeCell ref="A1134:B1134"/>
    <mergeCell ref="E1136:F1136"/>
    <mergeCell ref="E1137:F1137"/>
    <mergeCell ref="E1138:G1138"/>
    <mergeCell ref="E1125:G1125"/>
    <mergeCell ref="A1126:G1126"/>
    <mergeCell ref="A1127:B1127"/>
    <mergeCell ref="E1129:F1129"/>
    <mergeCell ref="A1130:B1130"/>
    <mergeCell ref="E1089:F1089"/>
    <mergeCell ref="E1090:F1090"/>
    <mergeCell ref="E1092:G1092"/>
    <mergeCell ref="A1093:G1093"/>
    <mergeCell ref="A1094:B1094"/>
    <mergeCell ref="E1081:G1081"/>
    <mergeCell ref="A1082:G1082"/>
    <mergeCell ref="A1083:B1083"/>
    <mergeCell ref="E1085:F1085"/>
    <mergeCell ref="A1086:B1086"/>
    <mergeCell ref="A1103:G1103"/>
    <mergeCell ref="A1104:B1104"/>
    <mergeCell ref="E1107:F1107"/>
    <mergeCell ref="A1108:B1108"/>
    <mergeCell ref="E1110:F1110"/>
    <mergeCell ref="E1097:F1097"/>
    <mergeCell ref="A1098:B1098"/>
    <mergeCell ref="E1100:F1100"/>
    <mergeCell ref="E1101:F1101"/>
    <mergeCell ref="E1102:G1102"/>
    <mergeCell ref="E1060:F1060"/>
    <mergeCell ref="E1061:G1061"/>
    <mergeCell ref="A1062:G1062"/>
    <mergeCell ref="A1063:B1063"/>
    <mergeCell ref="E1065:F1065"/>
    <mergeCell ref="A1052:G1052"/>
    <mergeCell ref="A1053:B1053"/>
    <mergeCell ref="E1055:F1055"/>
    <mergeCell ref="A1056:B1056"/>
    <mergeCell ref="E1059:F1059"/>
    <mergeCell ref="A1073:B1073"/>
    <mergeCell ref="E1075:F1075"/>
    <mergeCell ref="A1076:B1076"/>
    <mergeCell ref="E1079:F1079"/>
    <mergeCell ref="E1080:F1080"/>
    <mergeCell ref="A1066:B1066"/>
    <mergeCell ref="E1069:F1069"/>
    <mergeCell ref="E1070:F1070"/>
    <mergeCell ref="E1071:G1071"/>
    <mergeCell ref="A1072:G1072"/>
    <mergeCell ref="A1025:B1025"/>
    <mergeCell ref="E1028:F1028"/>
    <mergeCell ref="A1029:B1029"/>
    <mergeCell ref="E1033:F1033"/>
    <mergeCell ref="E1018:F1018"/>
    <mergeCell ref="E1019:G1019"/>
    <mergeCell ref="A1020:G1020"/>
    <mergeCell ref="A1021:B1021"/>
    <mergeCell ref="E1024:F1024"/>
    <mergeCell ref="E1043:F1043"/>
    <mergeCell ref="A1044:B1044"/>
    <mergeCell ref="E1047:F1047"/>
    <mergeCell ref="E1048:F1048"/>
    <mergeCell ref="E1051:G1051"/>
    <mergeCell ref="A1035:G1035"/>
    <mergeCell ref="A1036:B1036"/>
    <mergeCell ref="E1039:F1039"/>
    <mergeCell ref="A1040:B1040"/>
    <mergeCell ref="C1032:F1032"/>
    <mergeCell ref="A985:B985"/>
    <mergeCell ref="E988:F988"/>
    <mergeCell ref="A989:B989"/>
    <mergeCell ref="E995:F995"/>
    <mergeCell ref="A996:B996"/>
    <mergeCell ref="A978:B978"/>
    <mergeCell ref="E981:F981"/>
    <mergeCell ref="E982:F982"/>
    <mergeCell ref="E983:G983"/>
    <mergeCell ref="A984:G984"/>
    <mergeCell ref="E1006:F1006"/>
    <mergeCell ref="A1007:B1007"/>
    <mergeCell ref="E1013:F1013"/>
    <mergeCell ref="A1014:B1014"/>
    <mergeCell ref="E1017:F1017"/>
    <mergeCell ref="E999:F999"/>
    <mergeCell ref="E1000:F1000"/>
    <mergeCell ref="E1001:G1001"/>
    <mergeCell ref="A1002:G1002"/>
    <mergeCell ref="A1003:B1003"/>
    <mergeCell ref="E948:G948"/>
    <mergeCell ref="A949:G949"/>
    <mergeCell ref="A950:B950"/>
    <mergeCell ref="E953:F953"/>
    <mergeCell ref="A954:B954"/>
    <mergeCell ref="A939:B939"/>
    <mergeCell ref="E942:F942"/>
    <mergeCell ref="A943:B943"/>
    <mergeCell ref="E946:F946"/>
    <mergeCell ref="E947:F947"/>
    <mergeCell ref="A966:G966"/>
    <mergeCell ref="A967:B967"/>
    <mergeCell ref="E970:F970"/>
    <mergeCell ref="A971:B971"/>
    <mergeCell ref="E977:F977"/>
    <mergeCell ref="E960:F960"/>
    <mergeCell ref="A961:B961"/>
    <mergeCell ref="E965:F965"/>
    <mergeCell ref="C964:F964"/>
    <mergeCell ref="E913:F913"/>
    <mergeCell ref="E914:F914"/>
    <mergeCell ref="E915:G915"/>
    <mergeCell ref="A916:G916"/>
    <mergeCell ref="A917:B917"/>
    <mergeCell ref="A899:B899"/>
    <mergeCell ref="E902:F902"/>
    <mergeCell ref="A903:B903"/>
    <mergeCell ref="E909:F909"/>
    <mergeCell ref="A910:B910"/>
    <mergeCell ref="E932:F932"/>
    <mergeCell ref="E933:G933"/>
    <mergeCell ref="A934:G934"/>
    <mergeCell ref="A935:B935"/>
    <mergeCell ref="E938:F938"/>
    <mergeCell ref="E920:F920"/>
    <mergeCell ref="A921:B921"/>
    <mergeCell ref="E927:F927"/>
    <mergeCell ref="A928:B928"/>
    <mergeCell ref="E931:F931"/>
    <mergeCell ref="E874:F874"/>
    <mergeCell ref="A875:B875"/>
    <mergeCell ref="E878:F878"/>
    <mergeCell ref="E879:F879"/>
    <mergeCell ref="E862:G862"/>
    <mergeCell ref="A863:G863"/>
    <mergeCell ref="A864:B864"/>
    <mergeCell ref="E867:F867"/>
    <mergeCell ref="A868:B868"/>
    <mergeCell ref="A892:B892"/>
    <mergeCell ref="E895:F895"/>
    <mergeCell ref="E896:F896"/>
    <mergeCell ref="E897:G897"/>
    <mergeCell ref="A898:G898"/>
    <mergeCell ref="A880:G880"/>
    <mergeCell ref="A881:B881"/>
    <mergeCell ref="E884:F884"/>
    <mergeCell ref="A885:B885"/>
    <mergeCell ref="E891:F891"/>
    <mergeCell ref="E831:F831"/>
    <mergeCell ref="A832:B832"/>
    <mergeCell ref="E838:F838"/>
    <mergeCell ref="A839:B839"/>
    <mergeCell ref="E842:F842"/>
    <mergeCell ref="E824:F824"/>
    <mergeCell ref="E825:F825"/>
    <mergeCell ref="E826:G826"/>
    <mergeCell ref="A827:G827"/>
    <mergeCell ref="A828:B828"/>
    <mergeCell ref="A850:B850"/>
    <mergeCell ref="E856:F856"/>
    <mergeCell ref="A857:B857"/>
    <mergeCell ref="E860:F860"/>
    <mergeCell ref="E861:F861"/>
    <mergeCell ref="E843:F843"/>
    <mergeCell ref="E844:G844"/>
    <mergeCell ref="A845:G845"/>
    <mergeCell ref="A846:B846"/>
    <mergeCell ref="E849:F849"/>
    <mergeCell ref="A799:B799"/>
    <mergeCell ref="E802:F802"/>
    <mergeCell ref="E803:F803"/>
    <mergeCell ref="E804:G804"/>
    <mergeCell ref="A805:G805"/>
    <mergeCell ref="E788:F788"/>
    <mergeCell ref="A789:B789"/>
    <mergeCell ref="E793:F793"/>
    <mergeCell ref="A794:B794"/>
    <mergeCell ref="E798:F798"/>
    <mergeCell ref="E815:G815"/>
    <mergeCell ref="A816:G816"/>
    <mergeCell ref="A817:B817"/>
    <mergeCell ref="E820:F820"/>
    <mergeCell ref="A821:B821"/>
    <mergeCell ref="A806:B806"/>
    <mergeCell ref="E809:F809"/>
    <mergeCell ref="A810:B810"/>
    <mergeCell ref="E813:F813"/>
    <mergeCell ref="E814:F814"/>
    <mergeCell ref="A762:B762"/>
    <mergeCell ref="E766:F766"/>
    <mergeCell ref="A767:B767"/>
    <mergeCell ref="E770:F770"/>
    <mergeCell ref="E771:F771"/>
    <mergeCell ref="A753:G753"/>
    <mergeCell ref="A754:B754"/>
    <mergeCell ref="E756:F756"/>
    <mergeCell ref="A757:B757"/>
    <mergeCell ref="E761:F761"/>
    <mergeCell ref="E782:F782"/>
    <mergeCell ref="E783:F783"/>
    <mergeCell ref="E784:G784"/>
    <mergeCell ref="A785:G785"/>
    <mergeCell ref="A786:B786"/>
    <mergeCell ref="E772:G772"/>
    <mergeCell ref="A773:G773"/>
    <mergeCell ref="A774:B774"/>
    <mergeCell ref="E778:F778"/>
    <mergeCell ref="A779:B779"/>
    <mergeCell ref="A726:B726"/>
    <mergeCell ref="E731:F731"/>
    <mergeCell ref="A732:B732"/>
    <mergeCell ref="E736:F736"/>
    <mergeCell ref="A737:B737"/>
    <mergeCell ref="E714:F714"/>
    <mergeCell ref="E721:G721"/>
    <mergeCell ref="A722:G722"/>
    <mergeCell ref="A723:B723"/>
    <mergeCell ref="E725:F725"/>
    <mergeCell ref="E746:F746"/>
    <mergeCell ref="A747:B747"/>
    <mergeCell ref="E750:F750"/>
    <mergeCell ref="E751:F751"/>
    <mergeCell ref="E752:G752"/>
    <mergeCell ref="E740:F740"/>
    <mergeCell ref="E741:F741"/>
    <mergeCell ref="E742:G742"/>
    <mergeCell ref="A743:G743"/>
    <mergeCell ref="A744:B744"/>
    <mergeCell ref="A686:B686"/>
    <mergeCell ref="E688:F688"/>
    <mergeCell ref="A689:B689"/>
    <mergeCell ref="E694:F694"/>
    <mergeCell ref="A695:B695"/>
    <mergeCell ref="A679:B679"/>
    <mergeCell ref="E682:F682"/>
    <mergeCell ref="E683:F683"/>
    <mergeCell ref="E684:G684"/>
    <mergeCell ref="A685:G685"/>
    <mergeCell ref="A706:G706"/>
    <mergeCell ref="A707:B707"/>
    <mergeCell ref="E709:F709"/>
    <mergeCell ref="A710:B710"/>
    <mergeCell ref="E713:F713"/>
    <mergeCell ref="E699:F699"/>
    <mergeCell ref="A700:B700"/>
    <mergeCell ref="E703:F703"/>
    <mergeCell ref="E704:F704"/>
    <mergeCell ref="E705:G705"/>
    <mergeCell ref="E656:F656"/>
    <mergeCell ref="A657:B657"/>
    <mergeCell ref="E660:F660"/>
    <mergeCell ref="E661:F661"/>
    <mergeCell ref="E662:G662"/>
    <mergeCell ref="E648:F648"/>
    <mergeCell ref="E649:F649"/>
    <mergeCell ref="E650:G650"/>
    <mergeCell ref="A651:G651"/>
    <mergeCell ref="A652:B652"/>
    <mergeCell ref="E672:F672"/>
    <mergeCell ref="E673:G673"/>
    <mergeCell ref="A674:G674"/>
    <mergeCell ref="A675:B675"/>
    <mergeCell ref="E678:F678"/>
    <mergeCell ref="A663:G663"/>
    <mergeCell ref="A664:B664"/>
    <mergeCell ref="E667:F667"/>
    <mergeCell ref="A668:B668"/>
    <mergeCell ref="E671:F671"/>
    <mergeCell ref="A621:B621"/>
    <mergeCell ref="E624:F624"/>
    <mergeCell ref="E625:F625"/>
    <mergeCell ref="E626:G626"/>
    <mergeCell ref="A627:G627"/>
    <mergeCell ref="E613:F613"/>
    <mergeCell ref="E614:G614"/>
    <mergeCell ref="A615:G615"/>
    <mergeCell ref="A616:B616"/>
    <mergeCell ref="E620:F620"/>
    <mergeCell ref="E638:G638"/>
    <mergeCell ref="A639:G639"/>
    <mergeCell ref="A640:B640"/>
    <mergeCell ref="E644:F644"/>
    <mergeCell ref="A645:B645"/>
    <mergeCell ref="A628:B628"/>
    <mergeCell ref="E632:F632"/>
    <mergeCell ref="A633:B633"/>
    <mergeCell ref="E636:F636"/>
    <mergeCell ref="E637:F637"/>
    <mergeCell ref="E587:F587"/>
    <mergeCell ref="E588:F588"/>
    <mergeCell ref="A591:G591"/>
    <mergeCell ref="A592:B592"/>
    <mergeCell ref="E577:G577"/>
    <mergeCell ref="A578:G578"/>
    <mergeCell ref="A579:B579"/>
    <mergeCell ref="E583:F583"/>
    <mergeCell ref="A584:B584"/>
    <mergeCell ref="A603:G603"/>
    <mergeCell ref="A604:B604"/>
    <mergeCell ref="E608:F608"/>
    <mergeCell ref="A609:B609"/>
    <mergeCell ref="E612:F612"/>
    <mergeCell ref="E596:F596"/>
    <mergeCell ref="A597:B597"/>
    <mergeCell ref="E600:F600"/>
    <mergeCell ref="E601:F601"/>
    <mergeCell ref="E602:G602"/>
    <mergeCell ref="E552:F552"/>
    <mergeCell ref="E553:G553"/>
    <mergeCell ref="A554:G554"/>
    <mergeCell ref="A555:B555"/>
    <mergeCell ref="E559:F559"/>
    <mergeCell ref="A542:G542"/>
    <mergeCell ref="A543:B543"/>
    <mergeCell ref="E547:F547"/>
    <mergeCell ref="A548:B548"/>
    <mergeCell ref="E551:F551"/>
    <mergeCell ref="A567:B567"/>
    <mergeCell ref="E571:F571"/>
    <mergeCell ref="A572:B572"/>
    <mergeCell ref="E575:F575"/>
    <mergeCell ref="E576:F576"/>
    <mergeCell ref="A560:B560"/>
    <mergeCell ref="E563:F563"/>
    <mergeCell ref="E564:F564"/>
    <mergeCell ref="E565:G565"/>
    <mergeCell ref="A566:G566"/>
    <mergeCell ref="E517:G517"/>
    <mergeCell ref="A518:G518"/>
    <mergeCell ref="A519:B519"/>
    <mergeCell ref="E523:F523"/>
    <mergeCell ref="A524:B524"/>
    <mergeCell ref="A507:B507"/>
    <mergeCell ref="E511:F511"/>
    <mergeCell ref="A512:B512"/>
    <mergeCell ref="E515:F515"/>
    <mergeCell ref="E516:F516"/>
    <mergeCell ref="E535:F535"/>
    <mergeCell ref="A536:B536"/>
    <mergeCell ref="E539:F539"/>
    <mergeCell ref="E540:F540"/>
    <mergeCell ref="E527:F527"/>
    <mergeCell ref="E528:F528"/>
    <mergeCell ref="E529:G529"/>
    <mergeCell ref="A530:G530"/>
    <mergeCell ref="A531:B531"/>
    <mergeCell ref="A477:G477"/>
    <mergeCell ref="A478:B478"/>
    <mergeCell ref="E482:F482"/>
    <mergeCell ref="A483:B483"/>
    <mergeCell ref="E486:F486"/>
    <mergeCell ref="E470:F470"/>
    <mergeCell ref="A471:B471"/>
    <mergeCell ref="E474:F474"/>
    <mergeCell ref="E475:F475"/>
    <mergeCell ref="E476:G476"/>
    <mergeCell ref="A495:B495"/>
    <mergeCell ref="E498:F498"/>
    <mergeCell ref="E499:F499"/>
    <mergeCell ref="E505:G505"/>
    <mergeCell ref="A506:G506"/>
    <mergeCell ref="E487:F487"/>
    <mergeCell ref="E488:G488"/>
    <mergeCell ref="A489:G489"/>
    <mergeCell ref="A490:B490"/>
    <mergeCell ref="E494:F494"/>
    <mergeCell ref="A438:B438"/>
    <mergeCell ref="E443:F443"/>
    <mergeCell ref="A444:B444"/>
    <mergeCell ref="E447:F447"/>
    <mergeCell ref="E448:F448"/>
    <mergeCell ref="A431:B431"/>
    <mergeCell ref="E434:F434"/>
    <mergeCell ref="E435:F435"/>
    <mergeCell ref="E436:G436"/>
    <mergeCell ref="A437:G437"/>
    <mergeCell ref="E460:F460"/>
    <mergeCell ref="E461:F461"/>
    <mergeCell ref="E463:G463"/>
    <mergeCell ref="A464:G464"/>
    <mergeCell ref="A465:B465"/>
    <mergeCell ref="E449:G449"/>
    <mergeCell ref="A450:G450"/>
    <mergeCell ref="A451:B451"/>
    <mergeCell ref="E456:F456"/>
    <mergeCell ref="A457:B457"/>
    <mergeCell ref="E404:F404"/>
    <mergeCell ref="A405:B405"/>
    <mergeCell ref="E408:F408"/>
    <mergeCell ref="E409:F409"/>
    <mergeCell ref="E410:G410"/>
    <mergeCell ref="E395:F395"/>
    <mergeCell ref="E396:F396"/>
    <mergeCell ref="E397:G397"/>
    <mergeCell ref="A398:G398"/>
    <mergeCell ref="A399:B399"/>
    <mergeCell ref="E422:F422"/>
    <mergeCell ref="E423:G423"/>
    <mergeCell ref="A424:G424"/>
    <mergeCell ref="A425:B425"/>
    <mergeCell ref="E430:F430"/>
    <mergeCell ref="A411:G411"/>
    <mergeCell ref="A412:B412"/>
    <mergeCell ref="E417:F417"/>
    <mergeCell ref="A418:B418"/>
    <mergeCell ref="E421:F421"/>
    <mergeCell ref="A366:B366"/>
    <mergeCell ref="E369:F369"/>
    <mergeCell ref="E370:F370"/>
    <mergeCell ref="E371:G371"/>
    <mergeCell ref="A372:G372"/>
    <mergeCell ref="E353:F353"/>
    <mergeCell ref="E358:G358"/>
    <mergeCell ref="A359:G359"/>
    <mergeCell ref="A360:B360"/>
    <mergeCell ref="E365:F365"/>
    <mergeCell ref="E384:G384"/>
    <mergeCell ref="A385:G385"/>
    <mergeCell ref="A386:B386"/>
    <mergeCell ref="E391:F391"/>
    <mergeCell ref="A392:B392"/>
    <mergeCell ref="A373:B373"/>
    <mergeCell ref="E378:F378"/>
    <mergeCell ref="A379:B379"/>
    <mergeCell ref="E382:F382"/>
    <mergeCell ref="E383:F383"/>
    <mergeCell ref="E326:F326"/>
    <mergeCell ref="E327:F327"/>
    <mergeCell ref="E328:G328"/>
    <mergeCell ref="A329:G329"/>
    <mergeCell ref="A330:B330"/>
    <mergeCell ref="A319:G319"/>
    <mergeCell ref="A320:B320"/>
    <mergeCell ref="E322:F322"/>
    <mergeCell ref="A323:B323"/>
    <mergeCell ref="A342:G342"/>
    <mergeCell ref="A343:B343"/>
    <mergeCell ref="E348:F348"/>
    <mergeCell ref="A349:B349"/>
    <mergeCell ref="E352:F352"/>
    <mergeCell ref="E335:F335"/>
    <mergeCell ref="A336:B336"/>
    <mergeCell ref="E339:F339"/>
    <mergeCell ref="E340:F340"/>
    <mergeCell ref="E341:G341"/>
    <mergeCell ref="A291:B291"/>
    <mergeCell ref="E296:F296"/>
    <mergeCell ref="E297:F297"/>
    <mergeCell ref="E298:G298"/>
    <mergeCell ref="A299:G299"/>
    <mergeCell ref="A282:B282"/>
    <mergeCell ref="E287:F287"/>
    <mergeCell ref="E288:F288"/>
    <mergeCell ref="E289:G289"/>
    <mergeCell ref="A290:G290"/>
    <mergeCell ref="A309:B309"/>
    <mergeCell ref="E313:F313"/>
    <mergeCell ref="A314:B314"/>
    <mergeCell ref="E317:F317"/>
    <mergeCell ref="E318:F318"/>
    <mergeCell ref="A300:B300"/>
    <mergeCell ref="E305:F305"/>
    <mergeCell ref="E306:F306"/>
    <mergeCell ref="E307:G307"/>
    <mergeCell ref="A308:G308"/>
    <mergeCell ref="A253:G253"/>
    <mergeCell ref="A254:B254"/>
    <mergeCell ref="E260:F260"/>
    <mergeCell ref="A261:B261"/>
    <mergeCell ref="E264:F264"/>
    <mergeCell ref="E246:F246"/>
    <mergeCell ref="A247:B247"/>
    <mergeCell ref="E250:F250"/>
    <mergeCell ref="E251:F251"/>
    <mergeCell ref="E252:G252"/>
    <mergeCell ref="A274:B274"/>
    <mergeCell ref="E277:F277"/>
    <mergeCell ref="E278:F278"/>
    <mergeCell ref="A281:G281"/>
    <mergeCell ref="E265:F265"/>
    <mergeCell ref="A267:G267"/>
    <mergeCell ref="A268:B268"/>
    <mergeCell ref="E273:F273"/>
    <mergeCell ref="A219:B219"/>
    <mergeCell ref="E223:F223"/>
    <mergeCell ref="E224:F224"/>
    <mergeCell ref="E225:G225"/>
    <mergeCell ref="A226:G226"/>
    <mergeCell ref="A211:G211"/>
    <mergeCell ref="A212:B212"/>
    <mergeCell ref="E215:F215"/>
    <mergeCell ref="A216:B216"/>
    <mergeCell ref="E218:F218"/>
    <mergeCell ref="E238:F238"/>
    <mergeCell ref="E239:F239"/>
    <mergeCell ref="E240:G240"/>
    <mergeCell ref="A241:G241"/>
    <mergeCell ref="A242:B242"/>
    <mergeCell ref="A227:B227"/>
    <mergeCell ref="E230:F230"/>
    <mergeCell ref="A231:B231"/>
    <mergeCell ref="E233:F233"/>
    <mergeCell ref="A234:B234"/>
    <mergeCell ref="A183:B183"/>
    <mergeCell ref="E185:F185"/>
    <mergeCell ref="A186:B186"/>
    <mergeCell ref="E190:F190"/>
    <mergeCell ref="E191:F191"/>
    <mergeCell ref="E176:F176"/>
    <mergeCell ref="E177:G177"/>
    <mergeCell ref="A178:G178"/>
    <mergeCell ref="A179:B179"/>
    <mergeCell ref="E182:F182"/>
    <mergeCell ref="E203:F203"/>
    <mergeCell ref="A204:B204"/>
    <mergeCell ref="E208:F208"/>
    <mergeCell ref="E209:F209"/>
    <mergeCell ref="E210:G210"/>
    <mergeCell ref="A196:G196"/>
    <mergeCell ref="A197:B197"/>
    <mergeCell ref="E200:F200"/>
    <mergeCell ref="A201:B201"/>
    <mergeCell ref="A149:B149"/>
    <mergeCell ref="E152:F152"/>
    <mergeCell ref="A153:B153"/>
    <mergeCell ref="E155:F155"/>
    <mergeCell ref="A156:B156"/>
    <mergeCell ref="A141:B141"/>
    <mergeCell ref="E145:F145"/>
    <mergeCell ref="E146:F146"/>
    <mergeCell ref="A148:G148"/>
    <mergeCell ref="E167:F167"/>
    <mergeCell ref="A168:B168"/>
    <mergeCell ref="E170:F170"/>
    <mergeCell ref="A171:B171"/>
    <mergeCell ref="E175:F175"/>
    <mergeCell ref="E160:F160"/>
    <mergeCell ref="E161:F161"/>
    <mergeCell ref="E162:G162"/>
    <mergeCell ref="A163:G163"/>
    <mergeCell ref="A164:B164"/>
    <mergeCell ref="E118:F118"/>
    <mergeCell ref="A119:B119"/>
    <mergeCell ref="E121:F121"/>
    <mergeCell ref="A122:B122"/>
    <mergeCell ref="A107:B107"/>
    <mergeCell ref="E111:F111"/>
    <mergeCell ref="E112:F112"/>
    <mergeCell ref="E113:G113"/>
    <mergeCell ref="A114:G114"/>
    <mergeCell ref="A133:G133"/>
    <mergeCell ref="A134:B134"/>
    <mergeCell ref="E137:F137"/>
    <mergeCell ref="A138:B138"/>
    <mergeCell ref="E140:F140"/>
    <mergeCell ref="E125:F125"/>
    <mergeCell ref="A126:B126"/>
    <mergeCell ref="E130:F130"/>
    <mergeCell ref="E131:F131"/>
    <mergeCell ref="E132:G132"/>
    <mergeCell ref="A88:B88"/>
    <mergeCell ref="E74:F74"/>
    <mergeCell ref="E75:G75"/>
    <mergeCell ref="A76:G76"/>
    <mergeCell ref="A77:B77"/>
    <mergeCell ref="E80:F80"/>
    <mergeCell ref="E99:F99"/>
    <mergeCell ref="A100:B100"/>
    <mergeCell ref="E102:F102"/>
    <mergeCell ref="A103:B103"/>
    <mergeCell ref="E106:F106"/>
    <mergeCell ref="E92:F92"/>
    <mergeCell ref="E93:F93"/>
    <mergeCell ref="E94:G94"/>
    <mergeCell ref="A95:G95"/>
    <mergeCell ref="A96:B96"/>
    <mergeCell ref="A115:B115"/>
    <mergeCell ref="A47:B47"/>
    <mergeCell ref="E49:F49"/>
    <mergeCell ref="A50:B50"/>
    <mergeCell ref="A66:G66"/>
    <mergeCell ref="A67:B67"/>
    <mergeCell ref="E69:F69"/>
    <mergeCell ref="A70:B70"/>
    <mergeCell ref="E73:F73"/>
    <mergeCell ref="E59:F59"/>
    <mergeCell ref="A60:B60"/>
    <mergeCell ref="E63:F63"/>
    <mergeCell ref="E64:F64"/>
    <mergeCell ref="E65:G65"/>
    <mergeCell ref="A81:B81"/>
    <mergeCell ref="E83:F83"/>
    <mergeCell ref="A84:B84"/>
    <mergeCell ref="E87:F87"/>
    <mergeCell ref="C1552:F1552"/>
    <mergeCell ref="C2063:F2063"/>
    <mergeCell ref="C2114:F2114"/>
    <mergeCell ref="C2419:F2419"/>
    <mergeCell ref="F9:G9"/>
    <mergeCell ref="C10:D10"/>
    <mergeCell ref="A12:G12"/>
    <mergeCell ref="A13:B13"/>
    <mergeCell ref="E22:F22"/>
    <mergeCell ref="A1:G3"/>
    <mergeCell ref="C7:G7"/>
    <mergeCell ref="C8:D8"/>
    <mergeCell ref="F8:G8"/>
    <mergeCell ref="C9:D9"/>
    <mergeCell ref="E33:G33"/>
    <mergeCell ref="A34:G34"/>
    <mergeCell ref="A35:B35"/>
    <mergeCell ref="E41:F41"/>
    <mergeCell ref="E42:F42"/>
    <mergeCell ref="A23:B23"/>
    <mergeCell ref="E28:F28"/>
    <mergeCell ref="A29:B29"/>
    <mergeCell ref="E31:F31"/>
    <mergeCell ref="E32:F32"/>
    <mergeCell ref="A8:B8"/>
    <mergeCell ref="A9:B9"/>
    <mergeCell ref="E53:F53"/>
    <mergeCell ref="E54:F54"/>
    <mergeCell ref="E55:G55"/>
    <mergeCell ref="A56:G56"/>
    <mergeCell ref="A57:B57"/>
    <mergeCell ref="A46:G46"/>
  </mergeCells>
  <pageMargins left="0.5" right="0.5" top="0.5" bottom="0.5" header="0" footer="0"/>
  <pageSetup paperSize="9" scale="60" orientation="portrait"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SP</vt:lpstr>
      <vt:lpstr>SP!Area_de_impressao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2025-03-26T13:18:18Z</dcterms:created>
  <dcterms:modified xsi:type="dcterms:W3CDTF">2025-10-06T12:24:15Z</dcterms:modified>
</cp:coreProperties>
</file>